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bota\Звітність\Форма звітності відповідно до Додатку 1 до Постанови НКРЕКП №642 від 26.04.2019\2019 (екологія)\"/>
    </mc:Choice>
  </mc:AlternateContent>
  <xr:revisionPtr revIDLastSave="0" documentId="13_ncr:1_{0FBDBC7D-2E20-463D-AD91-5F3482C8F4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3" i="1" l="1"/>
  <c r="E164" i="1"/>
  <c r="E165" i="1"/>
  <c r="E166" i="1"/>
  <c r="E167" i="1"/>
  <c r="E168" i="1"/>
  <c r="E169" i="1"/>
  <c r="E170" i="1"/>
  <c r="E171" i="1"/>
  <c r="E162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34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91" i="1"/>
  <c r="E78" i="1"/>
  <c r="E79" i="1"/>
  <c r="E80" i="1"/>
  <c r="E81" i="1"/>
  <c r="E82" i="1"/>
  <c r="E83" i="1"/>
  <c r="E84" i="1"/>
  <c r="E85" i="1"/>
  <c r="E86" i="1"/>
  <c r="E77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49" i="1"/>
  <c r="E35" i="1"/>
  <c r="E36" i="1"/>
  <c r="E37" i="1"/>
  <c r="E38" i="1"/>
  <c r="E39" i="1"/>
  <c r="E40" i="1"/>
  <c r="E41" i="1"/>
  <c r="E42" i="1"/>
  <c r="E43" i="1"/>
  <c r="E3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D134" i="1"/>
  <c r="D171" i="1" l="1"/>
  <c r="D137" i="1"/>
  <c r="D160" i="1"/>
  <c r="D158" i="1"/>
  <c r="D157" i="1"/>
  <c r="D156" i="1"/>
  <c r="D155" i="1"/>
  <c r="D154" i="1"/>
  <c r="D153" i="1"/>
  <c r="D150" i="1"/>
  <c r="D147" i="1"/>
  <c r="D139" i="1"/>
  <c r="D138" i="1"/>
  <c r="D142" i="1" l="1"/>
  <c r="D144" i="1"/>
  <c r="D145" i="1"/>
  <c r="D146" i="1"/>
  <c r="D148" i="1"/>
  <c r="D152" i="1"/>
  <c r="D164" i="1"/>
  <c r="D163" i="1"/>
  <c r="D165" i="1"/>
  <c r="D162" i="1"/>
  <c r="D167" i="1"/>
  <c r="D166" i="1"/>
  <c r="D170" i="1"/>
  <c r="D168" i="1"/>
  <c r="D169" i="1"/>
  <c r="D135" i="1"/>
  <c r="D140" i="1"/>
  <c r="D141" i="1"/>
  <c r="D149" i="1"/>
  <c r="D151" i="1"/>
  <c r="D159" i="1"/>
  <c r="D136" i="1"/>
  <c r="D143" i="1"/>
</calcChain>
</file>

<file path=xl/sharedStrings.xml><?xml version="1.0" encoding="utf-8"?>
<sst xmlns="http://schemas.openxmlformats.org/spreadsheetml/2006/main" count="334" uniqueCount="85">
  <si>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</si>
  <si>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</si>
  <si>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</si>
  <si>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</si>
  <si>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</si>
  <si>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</si>
  <si>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</si>
  <si>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</si>
  <si>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</si>
  <si>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</si>
  <si>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</si>
  <si>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</si>
  <si>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</si>
  <si>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</si>
  <si>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</si>
  <si>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</si>
  <si>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</si>
  <si>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</si>
  <si>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</si>
  <si>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</si>
  <si>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</si>
  <si>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</si>
  <si>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</si>
  <si>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</si>
  <si>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</si>
  <si>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</si>
  <si>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</si>
  <si>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</si>
  <si>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</si>
  <si>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</si>
  <si>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</si>
  <si>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</si>
  <si>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</si>
  <si>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</si>
  <si>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</si>
  <si>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</si>
  <si>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</si>
  <si>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</si>
  <si>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</si>
  <si>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</si>
  <si>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</si>
  <si>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</si>
  <si>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-</t>
  </si>
  <si>
    <t>Вуглегірська ТЕС</t>
  </si>
  <si>
    <t>Зміївська ТЕС</t>
  </si>
  <si>
    <t>Трипільська ТЕС</t>
  </si>
  <si>
    <t>Скиди окремих забруднюючих речовин у водні об'єкти*</t>
  </si>
  <si>
    <t xml:space="preserve">*Для охолодження енергетичного обладнання на Трипільській ТЕС діє прямоточна система з ежектуючим пристроем. Свіха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</si>
  <si>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ПАТ "Центренерго"</t>
  </si>
  <si>
    <t>243.1.001</t>
  </si>
  <si>
    <t>243.1.002</t>
  </si>
  <si>
    <t>243.1.003</t>
  </si>
  <si>
    <t>243.1.004</t>
  </si>
  <si>
    <t>243.1.005</t>
  </si>
  <si>
    <t>243.1.006</t>
  </si>
  <si>
    <t>243.1.007</t>
  </si>
  <si>
    <t>243.1.008</t>
  </si>
  <si>
    <t>243.1.009</t>
  </si>
  <si>
    <t>243.4.001</t>
  </si>
  <si>
    <t>243.1.010</t>
  </si>
  <si>
    <t>243.1.011</t>
  </si>
  <si>
    <t>243.1.012</t>
  </si>
  <si>
    <t>243.1.013</t>
  </si>
  <si>
    <t>243.1.014</t>
  </si>
  <si>
    <t>243.1.015</t>
  </si>
  <si>
    <t>243.1.016</t>
  </si>
  <si>
    <t>243.1.017</t>
  </si>
  <si>
    <t>243.1.018</t>
  </si>
  <si>
    <t>243.1.019</t>
  </si>
  <si>
    <t>243.1.020</t>
  </si>
  <si>
    <t>243.1.021</t>
  </si>
  <si>
    <t>243.1.022</t>
  </si>
  <si>
    <t>243.1.023</t>
  </si>
  <si>
    <t>243.1.024</t>
  </si>
  <si>
    <t>243.1.025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</si>
  <si>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</si>
  <si>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</si>
  <si>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</si>
  <si>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</si>
  <si>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</si>
  <si>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</si>
  <si>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</si>
  <si>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</si>
  <si>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</si>
  <si>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Інформація про вплив на навколишнє природне середовище, спричинений виробництвом електричної енергії ( II квартал 2019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</si>
</sst>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distributed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distributed"/>
    </xf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1"/>
  <sheetViews>
    <sheetView tabSelected="1" workbookViewId="0">
      <selection activeCell="I6" sqref="I6"/>
    </sheetView>
  </sheetViews>
  <sheetFormatPr defaultRowHeight="14.4" x14ac:dyDescent="0.3"/>
  <cols>
    <col min="1" max="1" width="10.88671875" customWidth="1"/>
    <col min="3" max="3" width="27.6640625" customWidth="1"/>
    <col min="4" max="4" width="13.88671875" customWidth="1"/>
    <col min="5" max="5" width="12.5546875" customWidth="1"/>
    <col min="10" max="10" width="18.109375" customWidth="1"/>
  </cols>
  <sheetData>
    <row r="2" spans="1:17" ht="31.35" customHeight="1" x14ac:dyDescent="0.3">
      <c r="A2" s="26" t="s">
        <v>84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7.7" customHeight="1" x14ac:dyDescent="0.35">
      <c r="B3" s="25" t="s">
        <v>43</v>
      </c>
      <c r="C3" s="25"/>
      <c r="D3" s="25"/>
      <c r="E3" s="25"/>
      <c r="F3" s="9"/>
      <c r="G3" s="9"/>
      <c r="H3" s="9"/>
      <c r="I3" s="9"/>
      <c r="J3" s="9"/>
      <c r="K3" s="1"/>
      <c r="L3" s="1"/>
      <c r="M3" s="1"/>
    </row>
    <row r="4" spans="1:17" ht="32.700000000000003" customHeight="1" x14ac:dyDescent="0.3">
      <c r="B4" s="3" t="s">
        <v>40</v>
      </c>
      <c r="C4" s="4" t="s">
        <v>41</v>
      </c>
      <c r="D4" s="3" t="s">
        <v>36</v>
      </c>
      <c r="E4" s="3" t="s">
        <v>37</v>
      </c>
      <c r="F4" s="2"/>
      <c r="G4" s="2"/>
      <c r="H4" s="2"/>
      <c r="I4" s="2"/>
      <c r="J4" s="2"/>
    </row>
    <row r="5" spans="1:17" ht="16.2" x14ac:dyDescent="0.35">
      <c r="B5" s="19" t="s">
        <v>39</v>
      </c>
      <c r="C5" s="20"/>
      <c r="D5" s="20"/>
      <c r="E5" s="21"/>
      <c r="F5" s="2"/>
      <c r="G5" s="2"/>
      <c r="H5" s="2"/>
      <c r="I5" s="2"/>
      <c r="J5" s="2"/>
    </row>
    <row r="6" spans="1:17" ht="15.6" x14ac:dyDescent="0.3">
      <c r="A6" s="15" t="s">
        <v>49</v>
      </c>
      <c r="B6" s="5">
        <v>1</v>
      </c>
      <c r="C6" s="6" t="s">
        <v>0</v>
      </c>
      <c r="D6" s="10">
        <v>2005.9010000000001</v>
      </c>
      <c r="E6" s="10">
        <f>D6*1000000/(1071.976*1000000)</f>
        <v>1.8712181989149008</v>
      </c>
      <c r="F6" s="2">
        <v>1071.9760000000001</v>
      </c>
      <c r="G6" s="2"/>
      <c r="H6" s="2"/>
      <c r="I6" s="2"/>
      <c r="J6" s="2"/>
    </row>
    <row r="7" spans="1:17" ht="15.6" x14ac:dyDescent="0.3">
      <c r="A7" s="15" t="s">
        <v>50</v>
      </c>
      <c r="B7" s="5">
        <v>2</v>
      </c>
      <c r="C7" s="6" t="s">
        <v>1</v>
      </c>
      <c r="D7" s="10">
        <v>0</v>
      </c>
      <c r="E7" s="10">
        <f t="shared" ref="E7:E32" si="0">D7*1000000/(1071.976*1000000)</f>
        <v>0</v>
      </c>
      <c r="F7" s="2"/>
      <c r="G7" s="2"/>
      <c r="H7" s="2"/>
      <c r="I7" s="2"/>
      <c r="J7" s="2"/>
    </row>
    <row r="8" spans="1:17" ht="15.6" x14ac:dyDescent="0.3">
      <c r="A8" s="15" t="s">
        <v>51</v>
      </c>
      <c r="B8" s="5">
        <v>3</v>
      </c>
      <c r="C8" s="6" t="s">
        <v>2</v>
      </c>
      <c r="D8" s="10">
        <v>18030</v>
      </c>
      <c r="E8" s="10">
        <f t="shared" si="0"/>
        <v>16.819406404620999</v>
      </c>
      <c r="F8" s="2"/>
      <c r="G8" s="2"/>
      <c r="H8" s="2"/>
      <c r="I8" s="2"/>
      <c r="J8" s="2"/>
    </row>
    <row r="9" spans="1:17" ht="15.6" x14ac:dyDescent="0.3">
      <c r="A9" s="15" t="s">
        <v>52</v>
      </c>
      <c r="B9" s="5">
        <v>4</v>
      </c>
      <c r="C9" s="6" t="s">
        <v>32</v>
      </c>
      <c r="D9" s="10">
        <v>0</v>
      </c>
      <c r="E9" s="10">
        <f t="shared" si="0"/>
        <v>0</v>
      </c>
      <c r="F9" s="2"/>
      <c r="G9" s="2"/>
      <c r="H9" s="2"/>
      <c r="I9" s="2"/>
      <c r="J9" s="2"/>
    </row>
    <row r="10" spans="1:17" ht="15.6" x14ac:dyDescent="0.3">
      <c r="A10" s="15" t="s">
        <v>53</v>
      </c>
      <c r="B10" s="5">
        <v>5</v>
      </c>
      <c r="C10" s="6" t="s">
        <v>33</v>
      </c>
      <c r="D10" s="10">
        <v>0</v>
      </c>
      <c r="E10" s="10">
        <f t="shared" si="0"/>
        <v>0</v>
      </c>
      <c r="F10" s="2"/>
      <c r="G10" s="2"/>
      <c r="H10" s="2"/>
      <c r="I10" s="2"/>
      <c r="J10" s="2"/>
    </row>
    <row r="11" spans="1:17" ht="15.6" x14ac:dyDescent="0.3">
      <c r="A11" s="15" t="s">
        <v>54</v>
      </c>
      <c r="B11" s="5">
        <v>6</v>
      </c>
      <c r="C11" s="6" t="s">
        <v>3</v>
      </c>
      <c r="D11" s="10">
        <v>0</v>
      </c>
      <c r="E11" s="10">
        <f t="shared" si="0"/>
        <v>0</v>
      </c>
      <c r="F11" s="2"/>
      <c r="G11" s="2"/>
      <c r="H11" s="2"/>
      <c r="I11" s="2"/>
      <c r="J11" s="2"/>
    </row>
    <row r="12" spans="1:17" ht="15.6" x14ac:dyDescent="0.3">
      <c r="A12" s="15" t="s">
        <v>55</v>
      </c>
      <c r="B12" s="5">
        <v>7</v>
      </c>
      <c r="C12" s="6" t="s">
        <v>34</v>
      </c>
      <c r="D12" s="10">
        <v>1.2999999999999999E-2</v>
      </c>
      <c r="E12" s="10">
        <f t="shared" si="0"/>
        <v>1.2127137174712865E-5</v>
      </c>
      <c r="F12" s="2"/>
      <c r="G12" s="2"/>
      <c r="H12" s="2"/>
      <c r="I12" s="2"/>
      <c r="J12" s="2"/>
    </row>
    <row r="13" spans="1:17" ht="15.6" x14ac:dyDescent="0.3">
      <c r="A13" s="15" t="s">
        <v>56</v>
      </c>
      <c r="B13" s="5">
        <v>8</v>
      </c>
      <c r="C13" s="6" t="s">
        <v>35</v>
      </c>
      <c r="D13" s="10">
        <v>0</v>
      </c>
      <c r="E13" s="10">
        <f t="shared" si="0"/>
        <v>0</v>
      </c>
      <c r="F13" s="2"/>
      <c r="G13" s="2"/>
      <c r="H13" s="2"/>
      <c r="I13" s="2"/>
      <c r="J13" s="2"/>
    </row>
    <row r="14" spans="1:17" ht="15.6" x14ac:dyDescent="0.3">
      <c r="A14" s="15" t="s">
        <v>57</v>
      </c>
      <c r="B14" s="5">
        <v>9</v>
      </c>
      <c r="C14" s="6" t="s">
        <v>4</v>
      </c>
      <c r="D14" s="10">
        <v>126.10899999999999</v>
      </c>
      <c r="E14" s="10">
        <f t="shared" si="0"/>
        <v>0.11764162630506651</v>
      </c>
      <c r="F14" s="2"/>
      <c r="G14" s="2"/>
      <c r="H14" s="2"/>
      <c r="I14" s="2"/>
      <c r="J14" s="2"/>
    </row>
    <row r="15" spans="1:17" ht="15.6" x14ac:dyDescent="0.3">
      <c r="A15" s="15" t="s">
        <v>58</v>
      </c>
      <c r="B15" s="5">
        <v>10</v>
      </c>
      <c r="C15" s="6" t="s">
        <v>5</v>
      </c>
      <c r="D15" s="10">
        <v>951759.65</v>
      </c>
      <c r="E15" s="10">
        <f t="shared" si="0"/>
        <v>887.85537176205423</v>
      </c>
      <c r="F15" s="2"/>
      <c r="G15" s="2"/>
      <c r="H15" s="2"/>
      <c r="I15" s="2"/>
      <c r="J15" s="2"/>
    </row>
    <row r="16" spans="1:17" ht="15.6" x14ac:dyDescent="0.3">
      <c r="A16" s="15" t="s">
        <v>59</v>
      </c>
      <c r="B16" s="5">
        <v>11</v>
      </c>
      <c r="C16" s="6" t="s">
        <v>6</v>
      </c>
      <c r="D16" s="10">
        <v>11.042999999999999</v>
      </c>
      <c r="E16" s="10">
        <f t="shared" si="0"/>
        <v>1.0301536601565705E-2</v>
      </c>
      <c r="F16" s="2"/>
      <c r="G16" s="2"/>
      <c r="H16" s="2"/>
      <c r="I16" s="2"/>
      <c r="J16" s="2"/>
    </row>
    <row r="17" spans="1:10" ht="15.6" x14ac:dyDescent="0.3">
      <c r="A17" s="15" t="s">
        <v>60</v>
      </c>
      <c r="B17" s="5">
        <v>12</v>
      </c>
      <c r="C17" s="6" t="s">
        <v>7</v>
      </c>
      <c r="D17" s="10">
        <v>0</v>
      </c>
      <c r="E17" s="10">
        <f t="shared" si="0"/>
        <v>0</v>
      </c>
      <c r="F17" s="2"/>
      <c r="G17" s="2"/>
      <c r="H17" s="2"/>
      <c r="I17" s="2"/>
      <c r="J17" s="2"/>
    </row>
    <row r="18" spans="1:10" ht="15.6" x14ac:dyDescent="0.3">
      <c r="A18" s="15" t="s">
        <v>61</v>
      </c>
      <c r="B18" s="5">
        <v>13</v>
      </c>
      <c r="C18" s="6" t="s">
        <v>8</v>
      </c>
      <c r="D18" s="10">
        <v>1653.066</v>
      </c>
      <c r="E18" s="10">
        <f t="shared" si="0"/>
        <v>1.5420737031426075</v>
      </c>
      <c r="F18" s="2"/>
      <c r="G18" s="2"/>
      <c r="H18" s="2"/>
      <c r="I18" s="2"/>
      <c r="J18" s="2"/>
    </row>
    <row r="19" spans="1:10" ht="15.6" x14ac:dyDescent="0.3">
      <c r="A19" s="15" t="s">
        <v>62</v>
      </c>
      <c r="B19" s="5">
        <v>14</v>
      </c>
      <c r="C19" s="6" t="s">
        <v>9</v>
      </c>
      <c r="D19" s="10">
        <v>0</v>
      </c>
      <c r="E19" s="10">
        <f t="shared" si="0"/>
        <v>0</v>
      </c>
      <c r="F19" s="2"/>
      <c r="G19" s="2"/>
      <c r="H19" s="2"/>
      <c r="I19" s="2"/>
      <c r="J19" s="2"/>
    </row>
    <row r="20" spans="1:10" ht="15.6" x14ac:dyDescent="0.3">
      <c r="A20" s="15" t="s">
        <v>63</v>
      </c>
      <c r="B20" s="5">
        <v>15</v>
      </c>
      <c r="C20" s="6" t="s">
        <v>10</v>
      </c>
      <c r="D20" s="10">
        <v>1E-3</v>
      </c>
      <c r="E20" s="10">
        <f t="shared" si="0"/>
        <v>9.3285670574714348E-7</v>
      </c>
      <c r="F20" s="2"/>
      <c r="G20" s="2"/>
      <c r="H20" s="2"/>
      <c r="I20" s="2"/>
      <c r="J20" s="2"/>
    </row>
    <row r="21" spans="1:10" ht="15.6" x14ac:dyDescent="0.3">
      <c r="A21" s="15" t="s">
        <v>64</v>
      </c>
      <c r="B21" s="5">
        <v>16</v>
      </c>
      <c r="C21" s="6" t="s">
        <v>11</v>
      </c>
      <c r="D21" s="10">
        <v>0.4622</v>
      </c>
      <c r="E21" s="10">
        <f t="shared" si="0"/>
        <v>4.3116636939632974E-4</v>
      </c>
      <c r="F21" s="2"/>
      <c r="G21" s="2"/>
      <c r="H21" s="2"/>
      <c r="I21" s="2"/>
      <c r="J21" s="2"/>
    </row>
    <row r="22" spans="1:10" ht="15.6" x14ac:dyDescent="0.3">
      <c r="A22" s="15" t="s">
        <v>65</v>
      </c>
      <c r="B22" s="5">
        <v>17</v>
      </c>
      <c r="C22" s="6" t="s">
        <v>12</v>
      </c>
      <c r="D22" s="10">
        <v>0</v>
      </c>
      <c r="E22" s="10">
        <f t="shared" si="0"/>
        <v>0</v>
      </c>
      <c r="F22" s="2"/>
      <c r="G22" s="2"/>
      <c r="H22" s="2"/>
      <c r="I22" s="2"/>
      <c r="J22" s="2"/>
    </row>
    <row r="23" spans="1:10" ht="15.6" x14ac:dyDescent="0.3">
      <c r="A23" s="15" t="s">
        <v>66</v>
      </c>
      <c r="B23" s="5">
        <v>18</v>
      </c>
      <c r="C23" s="6" t="s">
        <v>13</v>
      </c>
      <c r="D23" s="10">
        <v>4.1000000000000002E-2</v>
      </c>
      <c r="E23" s="10">
        <f t="shared" si="0"/>
        <v>3.8247124935632886E-5</v>
      </c>
      <c r="F23" s="2"/>
      <c r="G23" s="2"/>
      <c r="H23" s="2"/>
      <c r="I23" s="2"/>
      <c r="J23" s="2"/>
    </row>
    <row r="24" spans="1:10" ht="15.6" x14ac:dyDescent="0.3">
      <c r="A24" s="15" t="s">
        <v>67</v>
      </c>
      <c r="B24" s="5">
        <v>19</v>
      </c>
      <c r="C24" s="6" t="s">
        <v>14</v>
      </c>
      <c r="D24" s="10">
        <v>0.44700000000000001</v>
      </c>
      <c r="E24" s="10">
        <f t="shared" si="0"/>
        <v>4.1698694746897312E-4</v>
      </c>
      <c r="F24" s="2"/>
      <c r="G24" s="2"/>
      <c r="H24" s="2"/>
      <c r="I24" s="2"/>
      <c r="J24" s="2"/>
    </row>
    <row r="25" spans="1:10" ht="15.6" x14ac:dyDescent="0.3">
      <c r="A25" s="15" t="s">
        <v>68</v>
      </c>
      <c r="B25" s="5">
        <v>20</v>
      </c>
      <c r="C25" s="6" t="s">
        <v>15</v>
      </c>
      <c r="D25" s="10">
        <v>0</v>
      </c>
      <c r="E25" s="10">
        <f t="shared" si="0"/>
        <v>0</v>
      </c>
      <c r="F25" s="2"/>
      <c r="G25" s="2"/>
      <c r="H25" s="2"/>
      <c r="I25" s="2"/>
      <c r="J25" s="2"/>
    </row>
    <row r="26" spans="1:10" ht="15.6" x14ac:dyDescent="0.3">
      <c r="A26" s="15" t="s">
        <v>69</v>
      </c>
      <c r="B26" s="5">
        <v>21</v>
      </c>
      <c r="C26" s="6" t="s">
        <v>16</v>
      </c>
      <c r="D26" s="10">
        <v>0</v>
      </c>
      <c r="E26" s="10">
        <f t="shared" si="0"/>
        <v>0</v>
      </c>
      <c r="F26" s="2"/>
      <c r="G26" s="2"/>
      <c r="H26" s="2"/>
      <c r="I26" s="2"/>
      <c r="J26" s="2"/>
    </row>
    <row r="27" spans="1:10" ht="15.6" x14ac:dyDescent="0.3">
      <c r="A27" s="15" t="s">
        <v>70</v>
      </c>
      <c r="B27" s="5">
        <v>22</v>
      </c>
      <c r="C27" s="6" t="s">
        <v>17</v>
      </c>
      <c r="D27" s="10">
        <v>0</v>
      </c>
      <c r="E27" s="10">
        <f t="shared" si="0"/>
        <v>0</v>
      </c>
      <c r="F27" s="2"/>
      <c r="G27" s="2"/>
      <c r="H27" s="2"/>
      <c r="I27" s="2"/>
      <c r="J27" s="2"/>
    </row>
    <row r="28" spans="1:10" ht="15.6" x14ac:dyDescent="0.3">
      <c r="A28" s="15" t="s">
        <v>71</v>
      </c>
      <c r="B28" s="5">
        <v>23</v>
      </c>
      <c r="C28" s="6" t="s">
        <v>18</v>
      </c>
      <c r="D28" s="10">
        <v>0</v>
      </c>
      <c r="E28" s="10">
        <f t="shared" si="0"/>
        <v>0</v>
      </c>
      <c r="F28" s="2"/>
      <c r="G28" s="2"/>
      <c r="H28" s="2"/>
      <c r="I28" s="2"/>
      <c r="J28" s="2"/>
    </row>
    <row r="29" spans="1:10" ht="15.6" x14ac:dyDescent="0.3">
      <c r="A29" s="15" t="s">
        <v>72</v>
      </c>
      <c r="B29" s="5">
        <v>24</v>
      </c>
      <c r="C29" s="6" t="s">
        <v>19</v>
      </c>
      <c r="D29" s="10">
        <v>0</v>
      </c>
      <c r="E29" s="10">
        <f t="shared" si="0"/>
        <v>0</v>
      </c>
      <c r="F29" s="2"/>
      <c r="G29" s="2"/>
      <c r="H29" s="2"/>
      <c r="I29" s="2"/>
      <c r="J29" s="2"/>
    </row>
    <row r="30" spans="1:10" ht="15.6" x14ac:dyDescent="0.3">
      <c r="A30" s="15" t="s">
        <v>73</v>
      </c>
      <c r="B30" s="5">
        <v>25</v>
      </c>
      <c r="C30" s="6" t="s">
        <v>20</v>
      </c>
      <c r="D30" s="10">
        <v>0</v>
      </c>
      <c r="E30" s="10">
        <f t="shared" si="0"/>
        <v>0</v>
      </c>
      <c r="F30" s="2"/>
      <c r="G30" s="2"/>
      <c r="H30" s="2"/>
      <c r="I30" s="2"/>
      <c r="J30" s="2"/>
    </row>
    <row r="31" spans="1:10" ht="15.6" x14ac:dyDescent="0.3">
      <c r="A31" s="15" t="s">
        <v>74</v>
      </c>
      <c r="B31" s="5">
        <v>26</v>
      </c>
      <c r="C31" s="6" t="s">
        <v>21</v>
      </c>
      <c r="D31" s="10">
        <v>0.33600000000000002</v>
      </c>
      <c r="E31" s="10">
        <f t="shared" si="0"/>
        <v>3.134398531310402E-4</v>
      </c>
      <c r="F31" s="2"/>
      <c r="G31" s="2"/>
      <c r="H31" s="2"/>
      <c r="I31" s="2"/>
      <c r="J31" s="2"/>
    </row>
    <row r="32" spans="1:10" ht="15.6" x14ac:dyDescent="0.3">
      <c r="A32" s="15"/>
      <c r="B32" s="5">
        <v>27</v>
      </c>
      <c r="C32" s="6" t="s">
        <v>22</v>
      </c>
      <c r="D32" s="10">
        <v>0</v>
      </c>
      <c r="E32" s="10">
        <f t="shared" si="0"/>
        <v>0</v>
      </c>
      <c r="F32" s="2"/>
      <c r="G32" s="2"/>
      <c r="H32" s="2"/>
      <c r="I32" s="2"/>
      <c r="J32" s="2"/>
    </row>
    <row r="33" spans="1:10" ht="16.2" x14ac:dyDescent="0.35">
      <c r="B33" s="22" t="s">
        <v>38</v>
      </c>
      <c r="C33" s="23"/>
      <c r="D33" s="23"/>
      <c r="E33" s="24"/>
      <c r="F33" s="2"/>
      <c r="G33" s="2"/>
      <c r="H33" s="2"/>
      <c r="I33" s="2"/>
      <c r="J33" s="2"/>
    </row>
    <row r="34" spans="1:10" ht="15.6" x14ac:dyDescent="0.3">
      <c r="A34" s="15" t="s">
        <v>75</v>
      </c>
      <c r="B34" s="5">
        <v>1</v>
      </c>
      <c r="C34" s="6" t="s">
        <v>23</v>
      </c>
      <c r="D34" s="10">
        <v>2.3E-2</v>
      </c>
      <c r="E34" s="10">
        <f>D34*1000000/(1071.976*1000000)</f>
        <v>2.14557042321843E-5</v>
      </c>
      <c r="F34" s="2"/>
      <c r="G34" s="2"/>
      <c r="H34" s="2"/>
      <c r="I34" s="2"/>
      <c r="J34" s="2"/>
    </row>
    <row r="35" spans="1:10" ht="44.25" customHeight="1" x14ac:dyDescent="0.3">
      <c r="A35" s="16" t="s">
        <v>76</v>
      </c>
      <c r="B35" s="3">
        <v>2</v>
      </c>
      <c r="C35" s="7" t="s">
        <v>24</v>
      </c>
      <c r="D35" s="11">
        <v>0.39600000000000002</v>
      </c>
      <c r="E35" s="10">
        <f t="shared" ref="E35:E43" si="1">D35*1000000/(1071.976*1000000)</f>
        <v>3.694112554758688E-4</v>
      </c>
      <c r="F35" s="8"/>
      <c r="G35" s="8"/>
      <c r="H35" s="2"/>
      <c r="I35" s="8"/>
      <c r="J35" s="2"/>
    </row>
    <row r="36" spans="1:10" ht="15.6" x14ac:dyDescent="0.3">
      <c r="A36" s="15" t="s">
        <v>77</v>
      </c>
      <c r="B36" s="5">
        <v>3</v>
      </c>
      <c r="C36" s="6" t="s">
        <v>25</v>
      </c>
      <c r="D36" s="10">
        <v>3.5020000000000002</v>
      </c>
      <c r="E36" s="10">
        <f t="shared" si="1"/>
        <v>3.2668641835264965E-3</v>
      </c>
      <c r="F36" s="2"/>
      <c r="G36" s="2"/>
      <c r="H36" s="2"/>
      <c r="I36" s="2"/>
      <c r="J36" s="2"/>
    </row>
    <row r="37" spans="1:10" ht="15.6" x14ac:dyDescent="0.3">
      <c r="A37" s="15" t="s">
        <v>78</v>
      </c>
      <c r="B37" s="5">
        <v>4</v>
      </c>
      <c r="C37" s="6" t="s">
        <v>26</v>
      </c>
      <c r="D37" s="10">
        <v>0.14700000000000002</v>
      </c>
      <c r="E37" s="10">
        <f t="shared" si="1"/>
        <v>1.3712993574483011E-4</v>
      </c>
      <c r="F37" s="2"/>
      <c r="G37" s="2"/>
      <c r="H37" s="2"/>
      <c r="I37" s="2"/>
      <c r="J37" s="2"/>
    </row>
    <row r="38" spans="1:10" ht="15.6" x14ac:dyDescent="0.3">
      <c r="A38" s="15" t="s">
        <v>79</v>
      </c>
      <c r="B38" s="5">
        <v>5</v>
      </c>
      <c r="C38" s="6" t="s">
        <v>27</v>
      </c>
      <c r="D38" s="10">
        <v>0.34200000000000003</v>
      </c>
      <c r="E38" s="10">
        <f t="shared" si="1"/>
        <v>3.1903699336552306E-4</v>
      </c>
      <c r="F38" s="2"/>
      <c r="G38" s="2"/>
      <c r="H38" s="2"/>
      <c r="I38" s="2"/>
      <c r="J38" s="2"/>
    </row>
    <row r="39" spans="1:10" ht="15.6" x14ac:dyDescent="0.3">
      <c r="A39" s="15" t="s">
        <v>80</v>
      </c>
      <c r="B39" s="5">
        <v>6</v>
      </c>
      <c r="C39" s="6" t="s">
        <v>28</v>
      </c>
      <c r="D39" s="10">
        <v>5.0000000000000001E-3</v>
      </c>
      <c r="E39" s="10">
        <f t="shared" si="1"/>
        <v>4.6642835287357175E-6</v>
      </c>
      <c r="F39" s="2"/>
      <c r="G39" s="2"/>
      <c r="H39" s="2"/>
      <c r="I39" s="2"/>
      <c r="J39" s="2"/>
    </row>
    <row r="40" spans="1:10" ht="15.6" x14ac:dyDescent="0.3">
      <c r="A40" s="15" t="s">
        <v>81</v>
      </c>
      <c r="B40" s="5">
        <v>7</v>
      </c>
      <c r="C40" s="6" t="s">
        <v>29</v>
      </c>
      <c r="D40" s="10">
        <v>255.53200000000001</v>
      </c>
      <c r="E40" s="10">
        <f t="shared" si="1"/>
        <v>0.23837473973297907</v>
      </c>
      <c r="F40" s="2"/>
      <c r="G40" s="2"/>
      <c r="H40" s="2"/>
      <c r="I40" s="2"/>
      <c r="J40" s="2"/>
    </row>
    <row r="41" spans="1:10" ht="15.6" x14ac:dyDescent="0.3">
      <c r="A41" s="15" t="s">
        <v>82</v>
      </c>
      <c r="B41" s="5">
        <v>8</v>
      </c>
      <c r="C41" s="6" t="s">
        <v>30</v>
      </c>
      <c r="D41" s="10">
        <v>3.9E-2</v>
      </c>
      <c r="E41" s="10">
        <f t="shared" si="1"/>
        <v>3.6381411524138594E-5</v>
      </c>
      <c r="F41" s="2"/>
      <c r="G41" s="2"/>
      <c r="H41" s="2"/>
      <c r="I41" s="2"/>
      <c r="J41" s="2"/>
    </row>
    <row r="42" spans="1:10" ht="15.6" x14ac:dyDescent="0.3">
      <c r="A42" s="15" t="s">
        <v>83</v>
      </c>
      <c r="B42" s="5">
        <v>9</v>
      </c>
      <c r="C42" s="6" t="s">
        <v>31</v>
      </c>
      <c r="D42" s="10">
        <v>42.067</v>
      </c>
      <c r="E42" s="10">
        <f t="shared" si="1"/>
        <v>3.9242483040665084E-2</v>
      </c>
      <c r="F42" s="2"/>
      <c r="G42" s="2"/>
      <c r="H42" s="2"/>
      <c r="I42" s="2"/>
      <c r="J42" s="2"/>
    </row>
    <row r="43" spans="1:10" ht="15.6" x14ac:dyDescent="0.3">
      <c r="B43" s="5">
        <v>10</v>
      </c>
      <c r="C43" s="6" t="s">
        <v>22</v>
      </c>
      <c r="D43" s="10">
        <v>0</v>
      </c>
      <c r="E43" s="10">
        <f t="shared" si="1"/>
        <v>0</v>
      </c>
      <c r="F43" s="2"/>
      <c r="G43" s="2"/>
      <c r="H43" s="2"/>
      <c r="I43" s="2"/>
      <c r="J43" s="2"/>
    </row>
    <row r="46" spans="1:10" ht="16.2" x14ac:dyDescent="0.35">
      <c r="B46" s="25" t="s">
        <v>44</v>
      </c>
      <c r="C46" s="25"/>
      <c r="D46" s="25"/>
      <c r="E46" s="25"/>
    </row>
    <row r="47" spans="1:10" ht="31.2" x14ac:dyDescent="0.3">
      <c r="B47" s="3" t="s">
        <v>40</v>
      </c>
      <c r="C47" s="4" t="s">
        <v>41</v>
      </c>
      <c r="D47" s="3" t="s">
        <v>36</v>
      </c>
      <c r="E47" s="3" t="s">
        <v>37</v>
      </c>
    </row>
    <row r="48" spans="1:10" ht="16.2" x14ac:dyDescent="0.35">
      <c r="B48" s="19" t="s">
        <v>39</v>
      </c>
      <c r="C48" s="20"/>
      <c r="D48" s="20"/>
      <c r="E48" s="21"/>
    </row>
    <row r="49" spans="1:6" ht="15.6" x14ac:dyDescent="0.3">
      <c r="A49" s="15" t="s">
        <v>49</v>
      </c>
      <c r="B49" s="5">
        <v>1</v>
      </c>
      <c r="C49" s="6" t="s">
        <v>0</v>
      </c>
      <c r="D49" s="10">
        <v>610.43097499999999</v>
      </c>
      <c r="E49" s="10">
        <f>D49*1000000/(496.093*1000000)</f>
        <v>1.2304768964690089</v>
      </c>
      <c r="F49">
        <v>496.09300000000002</v>
      </c>
    </row>
    <row r="50" spans="1:6" ht="15.6" x14ac:dyDescent="0.3">
      <c r="A50" s="15" t="s">
        <v>50</v>
      </c>
      <c r="B50" s="5">
        <v>2</v>
      </c>
      <c r="C50" s="6" t="s">
        <v>1</v>
      </c>
      <c r="D50" s="10">
        <v>2.271E-3</v>
      </c>
      <c r="E50" s="10">
        <f t="shared" ref="E50:E75" si="2">D50*1000000/(496.093*1000000)</f>
        <v>4.5777707002517675E-6</v>
      </c>
    </row>
    <row r="51" spans="1:6" ht="15.6" x14ac:dyDescent="0.3">
      <c r="A51" s="15" t="s">
        <v>51</v>
      </c>
      <c r="B51" s="5">
        <v>3</v>
      </c>
      <c r="C51" s="6" t="s">
        <v>2</v>
      </c>
      <c r="D51" s="10">
        <v>8000.6255209999999</v>
      </c>
      <c r="E51" s="10">
        <f t="shared" si="2"/>
        <v>16.127269526076763</v>
      </c>
    </row>
    <row r="52" spans="1:6" ht="15.6" x14ac:dyDescent="0.3">
      <c r="A52" s="15" t="s">
        <v>52</v>
      </c>
      <c r="B52" s="5">
        <v>4</v>
      </c>
      <c r="C52" s="6" t="s">
        <v>32</v>
      </c>
      <c r="D52" s="10">
        <v>0</v>
      </c>
      <c r="E52" s="10">
        <f t="shared" si="2"/>
        <v>0</v>
      </c>
    </row>
    <row r="53" spans="1:6" ht="15.6" x14ac:dyDescent="0.3">
      <c r="A53" s="15" t="s">
        <v>53</v>
      </c>
      <c r="B53" s="5">
        <v>5</v>
      </c>
      <c r="C53" s="6" t="s">
        <v>33</v>
      </c>
      <c r="D53" s="10">
        <v>0</v>
      </c>
      <c r="E53" s="10">
        <f t="shared" si="2"/>
        <v>0</v>
      </c>
    </row>
    <row r="54" spans="1:6" ht="15.6" x14ac:dyDescent="0.3">
      <c r="A54" s="15" t="s">
        <v>54</v>
      </c>
      <c r="B54" s="5">
        <v>6</v>
      </c>
      <c r="C54" s="6" t="s">
        <v>3</v>
      </c>
      <c r="D54" s="10">
        <v>0</v>
      </c>
      <c r="E54" s="10">
        <f t="shared" si="2"/>
        <v>0</v>
      </c>
    </row>
    <row r="55" spans="1:6" ht="15.6" x14ac:dyDescent="0.3">
      <c r="A55" s="15" t="s">
        <v>55</v>
      </c>
      <c r="B55" s="5">
        <v>7</v>
      </c>
      <c r="C55" s="6" t="s">
        <v>34</v>
      </c>
      <c r="D55" s="10">
        <v>0.191</v>
      </c>
      <c r="E55" s="10">
        <f t="shared" si="2"/>
        <v>3.850084560757761E-4</v>
      </c>
    </row>
    <row r="56" spans="1:6" ht="15.6" x14ac:dyDescent="0.3">
      <c r="A56" s="15" t="s">
        <v>56</v>
      </c>
      <c r="B56" s="5">
        <v>8</v>
      </c>
      <c r="C56" s="6" t="s">
        <v>35</v>
      </c>
      <c r="D56" s="10">
        <v>8.6874000000000007E-2</v>
      </c>
      <c r="E56" s="10">
        <f t="shared" si="2"/>
        <v>1.7511635923103127E-4</v>
      </c>
    </row>
    <row r="57" spans="1:6" ht="15.6" x14ac:dyDescent="0.3">
      <c r="A57" s="15" t="s">
        <v>57</v>
      </c>
      <c r="B57" s="5">
        <v>9</v>
      </c>
      <c r="C57" s="6" t="s">
        <v>4</v>
      </c>
      <c r="D57" s="10">
        <v>59.792023</v>
      </c>
      <c r="E57" s="10">
        <f t="shared" si="2"/>
        <v>0.12052583487370312</v>
      </c>
    </row>
    <row r="58" spans="1:6" ht="15.6" x14ac:dyDescent="0.3">
      <c r="A58" s="15" t="s">
        <v>58</v>
      </c>
      <c r="B58" s="5">
        <v>10</v>
      </c>
      <c r="C58" s="6" t="s">
        <v>5</v>
      </c>
      <c r="D58" s="10">
        <v>480915.40700000001</v>
      </c>
      <c r="E58" s="10">
        <f t="shared" si="2"/>
        <v>969.40575053467796</v>
      </c>
    </row>
    <row r="59" spans="1:6" ht="15.6" x14ac:dyDescent="0.3">
      <c r="A59" s="15" t="s">
        <v>59</v>
      </c>
      <c r="B59" s="5">
        <v>11</v>
      </c>
      <c r="C59" s="6" t="s">
        <v>6</v>
      </c>
      <c r="D59" s="10">
        <v>0.29009099999999999</v>
      </c>
      <c r="E59" s="10">
        <f t="shared" si="2"/>
        <v>5.8475124623810456E-4</v>
      </c>
    </row>
    <row r="60" spans="1:6" ht="15.6" x14ac:dyDescent="0.3">
      <c r="A60" s="15" t="s">
        <v>60</v>
      </c>
      <c r="B60" s="5">
        <v>12</v>
      </c>
      <c r="C60" s="6" t="s">
        <v>7</v>
      </c>
      <c r="D60" s="10">
        <v>5.4600000000000004E-4</v>
      </c>
      <c r="E60" s="10">
        <f t="shared" si="2"/>
        <v>1.1006000890961976E-6</v>
      </c>
    </row>
    <row r="61" spans="1:6" ht="15.6" x14ac:dyDescent="0.3">
      <c r="A61" s="15" t="s">
        <v>61</v>
      </c>
      <c r="B61" s="5">
        <v>13</v>
      </c>
      <c r="C61" s="6" t="s">
        <v>8</v>
      </c>
      <c r="D61" s="10">
        <v>3454.882967</v>
      </c>
      <c r="E61" s="10">
        <f t="shared" si="2"/>
        <v>6.9641840683097724</v>
      </c>
    </row>
    <row r="62" spans="1:6" ht="15.6" x14ac:dyDescent="0.3">
      <c r="A62" s="15" t="s">
        <v>62</v>
      </c>
      <c r="B62" s="5">
        <v>14</v>
      </c>
      <c r="C62" s="6" t="s">
        <v>9</v>
      </c>
      <c r="D62" s="10">
        <v>0</v>
      </c>
      <c r="E62" s="10">
        <f t="shared" si="2"/>
        <v>0</v>
      </c>
    </row>
    <row r="63" spans="1:6" ht="15.6" x14ac:dyDescent="0.3">
      <c r="A63" s="15" t="s">
        <v>63</v>
      </c>
      <c r="B63" s="5">
        <v>15</v>
      </c>
      <c r="C63" s="6" t="s">
        <v>10</v>
      </c>
      <c r="D63" s="10">
        <v>1.6989000000000001E-2</v>
      </c>
      <c r="E63" s="10">
        <f t="shared" si="2"/>
        <v>3.424559507995477E-5</v>
      </c>
    </row>
    <row r="64" spans="1:6" ht="15.6" x14ac:dyDescent="0.3">
      <c r="A64" s="15" t="s">
        <v>64</v>
      </c>
      <c r="B64" s="5">
        <v>16</v>
      </c>
      <c r="C64" s="6" t="s">
        <v>11</v>
      </c>
      <c r="D64" s="10">
        <v>0.497</v>
      </c>
      <c r="E64" s="10">
        <f t="shared" si="2"/>
        <v>1.0018282862285903E-3</v>
      </c>
    </row>
    <row r="65" spans="1:5" ht="15.6" x14ac:dyDescent="0.3">
      <c r="A65" s="15" t="s">
        <v>65</v>
      </c>
      <c r="B65" s="5">
        <v>17</v>
      </c>
      <c r="C65" s="6" t="s">
        <v>12</v>
      </c>
      <c r="D65" s="10">
        <v>0</v>
      </c>
      <c r="E65" s="10">
        <f t="shared" si="2"/>
        <v>0</v>
      </c>
    </row>
    <row r="66" spans="1:5" ht="15.6" x14ac:dyDescent="0.3">
      <c r="A66" s="15" t="s">
        <v>66</v>
      </c>
      <c r="B66" s="5">
        <v>18</v>
      </c>
      <c r="C66" s="6" t="s">
        <v>13</v>
      </c>
      <c r="D66" s="10">
        <v>3.1E-2</v>
      </c>
      <c r="E66" s="10">
        <f t="shared" si="2"/>
        <v>6.2488283446853718E-5</v>
      </c>
    </row>
    <row r="67" spans="1:5" ht="15.6" x14ac:dyDescent="0.3">
      <c r="A67" s="15" t="s">
        <v>67</v>
      </c>
      <c r="B67" s="5">
        <v>19</v>
      </c>
      <c r="C67" s="6" t="s">
        <v>14</v>
      </c>
      <c r="D67" s="10">
        <v>0.42000300000000002</v>
      </c>
      <c r="E67" s="10">
        <f t="shared" si="2"/>
        <v>8.4662150040415809E-4</v>
      </c>
    </row>
    <row r="68" spans="1:5" ht="15.6" x14ac:dyDescent="0.3">
      <c r="A68" s="15" t="s">
        <v>68</v>
      </c>
      <c r="B68" s="5">
        <v>20</v>
      </c>
      <c r="C68" s="6" t="s">
        <v>15</v>
      </c>
      <c r="D68" s="10">
        <v>0</v>
      </c>
      <c r="E68" s="10">
        <f t="shared" si="2"/>
        <v>0</v>
      </c>
    </row>
    <row r="69" spans="1:5" ht="15.6" x14ac:dyDescent="0.3">
      <c r="A69" s="15" t="s">
        <v>69</v>
      </c>
      <c r="B69" s="5">
        <v>21</v>
      </c>
      <c r="C69" s="6" t="s">
        <v>16</v>
      </c>
      <c r="D69" s="10">
        <v>0</v>
      </c>
      <c r="E69" s="10">
        <f t="shared" si="2"/>
        <v>0</v>
      </c>
    </row>
    <row r="70" spans="1:5" ht="15.6" x14ac:dyDescent="0.3">
      <c r="A70" s="15" t="s">
        <v>70</v>
      </c>
      <c r="B70" s="5">
        <v>22</v>
      </c>
      <c r="C70" s="6" t="s">
        <v>17</v>
      </c>
      <c r="D70" s="10">
        <v>0</v>
      </c>
      <c r="E70" s="10">
        <f t="shared" si="2"/>
        <v>0</v>
      </c>
    </row>
    <row r="71" spans="1:5" ht="15.6" x14ac:dyDescent="0.3">
      <c r="A71" s="15" t="s">
        <v>71</v>
      </c>
      <c r="B71" s="5">
        <v>23</v>
      </c>
      <c r="C71" s="6" t="s">
        <v>18</v>
      </c>
      <c r="D71" s="10">
        <v>0</v>
      </c>
      <c r="E71" s="10">
        <f t="shared" si="2"/>
        <v>0</v>
      </c>
    </row>
    <row r="72" spans="1:5" ht="15.6" x14ac:dyDescent="0.3">
      <c r="A72" s="15" t="s">
        <v>72</v>
      </c>
      <c r="B72" s="5">
        <v>24</v>
      </c>
      <c r="C72" s="6" t="s">
        <v>19</v>
      </c>
      <c r="D72" s="10">
        <v>0</v>
      </c>
      <c r="E72" s="10">
        <f t="shared" si="2"/>
        <v>0</v>
      </c>
    </row>
    <row r="73" spans="1:5" ht="15.6" x14ac:dyDescent="0.3">
      <c r="A73" s="15" t="s">
        <v>73</v>
      </c>
      <c r="B73" s="5">
        <v>25</v>
      </c>
      <c r="C73" s="6" t="s">
        <v>20</v>
      </c>
      <c r="D73" s="10">
        <v>0</v>
      </c>
      <c r="E73" s="10">
        <f t="shared" si="2"/>
        <v>0</v>
      </c>
    </row>
    <row r="74" spans="1:5" ht="15.6" x14ac:dyDescent="0.3">
      <c r="A74" s="15" t="s">
        <v>74</v>
      </c>
      <c r="B74" s="5">
        <v>26</v>
      </c>
      <c r="C74" s="6" t="s">
        <v>21</v>
      </c>
      <c r="D74" s="10">
        <v>0.67600000000000005</v>
      </c>
      <c r="E74" s="10">
        <f t="shared" si="2"/>
        <v>1.3626477293571971E-3</v>
      </c>
    </row>
    <row r="75" spans="1:5" ht="15.6" x14ac:dyDescent="0.3">
      <c r="A75" s="15"/>
      <c r="B75" s="5">
        <v>27</v>
      </c>
      <c r="C75" s="6" t="s">
        <v>22</v>
      </c>
      <c r="D75" s="10">
        <v>0</v>
      </c>
      <c r="E75" s="10">
        <f t="shared" si="2"/>
        <v>0</v>
      </c>
    </row>
    <row r="76" spans="1:5" ht="16.2" x14ac:dyDescent="0.35">
      <c r="B76" s="22" t="s">
        <v>38</v>
      </c>
      <c r="C76" s="23"/>
      <c r="D76" s="23"/>
      <c r="E76" s="24"/>
    </row>
    <row r="77" spans="1:5" ht="15.6" x14ac:dyDescent="0.3">
      <c r="A77" s="15" t="s">
        <v>75</v>
      </c>
      <c r="B77" s="5">
        <v>1</v>
      </c>
      <c r="C77" s="6" t="s">
        <v>23</v>
      </c>
      <c r="D77" s="10">
        <v>0.18099999999999999</v>
      </c>
      <c r="E77" s="10">
        <f>D77*1000000/(496.093*1000000)</f>
        <v>3.6485094528646846E-4</v>
      </c>
    </row>
    <row r="78" spans="1:5" ht="62.4" x14ac:dyDescent="0.3">
      <c r="A78" s="16" t="s">
        <v>76</v>
      </c>
      <c r="B78" s="3">
        <v>2</v>
      </c>
      <c r="C78" s="7" t="s">
        <v>24</v>
      </c>
      <c r="D78" s="11">
        <v>6.9020000000000001</v>
      </c>
      <c r="E78" s="10">
        <f t="shared" ref="E78:E86" si="3">D78*1000000/(496.093*1000000)</f>
        <v>1.3912713946780141E-2</v>
      </c>
    </row>
    <row r="79" spans="1:5" ht="15.6" x14ac:dyDescent="0.3">
      <c r="A79" s="15" t="s">
        <v>77</v>
      </c>
      <c r="B79" s="5">
        <v>3</v>
      </c>
      <c r="C79" s="6" t="s">
        <v>25</v>
      </c>
      <c r="D79" s="10">
        <v>13.629</v>
      </c>
      <c r="E79" s="10">
        <f t="shared" si="3"/>
        <v>2.7472671454747397E-2</v>
      </c>
    </row>
    <row r="80" spans="1:5" ht="15.6" x14ac:dyDescent="0.3">
      <c r="A80" s="15" t="s">
        <v>78</v>
      </c>
      <c r="B80" s="5">
        <v>4</v>
      </c>
      <c r="C80" s="6" t="s">
        <v>26</v>
      </c>
      <c r="D80" s="10">
        <v>5.3044000000000001E-2</v>
      </c>
      <c r="E80" s="10">
        <f t="shared" si="3"/>
        <v>1.069235002308035E-4</v>
      </c>
    </row>
    <row r="81" spans="1:6" ht="15.6" x14ac:dyDescent="0.3">
      <c r="A81" s="15" t="s">
        <v>79</v>
      </c>
      <c r="B81" s="5">
        <v>5</v>
      </c>
      <c r="C81" s="6" t="s">
        <v>27</v>
      </c>
      <c r="D81" s="10">
        <v>1.1279999999999999</v>
      </c>
      <c r="E81" s="10">
        <f t="shared" si="3"/>
        <v>2.2737672170339029E-3</v>
      </c>
    </row>
    <row r="82" spans="1:6" ht="15.6" x14ac:dyDescent="0.3">
      <c r="A82" s="15" t="s">
        <v>80</v>
      </c>
      <c r="B82" s="5">
        <v>6</v>
      </c>
      <c r="C82" s="6" t="s">
        <v>28</v>
      </c>
      <c r="D82" s="10">
        <v>3.4000000000000002E-2</v>
      </c>
      <c r="E82" s="10">
        <f t="shared" si="3"/>
        <v>6.8535536683646004E-5</v>
      </c>
    </row>
    <row r="83" spans="1:6" ht="15.6" x14ac:dyDescent="0.3">
      <c r="A83" s="15" t="s">
        <v>81</v>
      </c>
      <c r="B83" s="5">
        <v>7</v>
      </c>
      <c r="C83" s="6" t="s">
        <v>29</v>
      </c>
      <c r="D83" s="10">
        <v>236.31100000000001</v>
      </c>
      <c r="E83" s="10">
        <f t="shared" si="3"/>
        <v>0.476344153213208</v>
      </c>
    </row>
    <row r="84" spans="1:6" ht="15.6" x14ac:dyDescent="0.3">
      <c r="A84" s="15" t="s">
        <v>82</v>
      </c>
      <c r="B84" s="5">
        <v>8</v>
      </c>
      <c r="C84" s="6" t="s">
        <v>30</v>
      </c>
      <c r="D84" s="10">
        <v>0.48239199999999999</v>
      </c>
      <c r="E84" s="10">
        <f t="shared" si="3"/>
        <v>9.7238219446756959E-4</v>
      </c>
    </row>
    <row r="85" spans="1:6" ht="15.6" x14ac:dyDescent="0.3">
      <c r="A85" s="15" t="s">
        <v>83</v>
      </c>
      <c r="B85" s="5">
        <v>9</v>
      </c>
      <c r="C85" s="6" t="s">
        <v>31</v>
      </c>
      <c r="D85" s="10">
        <v>99.375</v>
      </c>
      <c r="E85" s="10">
        <f t="shared" si="3"/>
        <v>0.20031526346874476</v>
      </c>
    </row>
    <row r="86" spans="1:6" ht="15.6" x14ac:dyDescent="0.3">
      <c r="B86" s="5">
        <v>10</v>
      </c>
      <c r="C86" s="6" t="s">
        <v>22</v>
      </c>
      <c r="D86" s="12">
        <v>0</v>
      </c>
      <c r="E86" s="10">
        <f t="shared" si="3"/>
        <v>0</v>
      </c>
    </row>
    <row r="88" spans="1:6" ht="16.2" x14ac:dyDescent="0.35">
      <c r="B88" s="25" t="s">
        <v>45</v>
      </c>
      <c r="C88" s="25"/>
      <c r="D88" s="25"/>
      <c r="E88" s="25"/>
    </row>
    <row r="89" spans="1:6" ht="31.2" x14ac:dyDescent="0.3">
      <c r="B89" s="3" t="s">
        <v>40</v>
      </c>
      <c r="C89" s="4" t="s">
        <v>41</v>
      </c>
      <c r="D89" s="3" t="s">
        <v>36</v>
      </c>
      <c r="E89" s="3" t="s">
        <v>37</v>
      </c>
    </row>
    <row r="90" spans="1:6" ht="16.2" x14ac:dyDescent="0.35">
      <c r="B90" s="19" t="s">
        <v>39</v>
      </c>
      <c r="C90" s="20"/>
      <c r="D90" s="20"/>
      <c r="E90" s="21"/>
    </row>
    <row r="91" spans="1:6" ht="15.6" x14ac:dyDescent="0.3">
      <c r="A91" s="15" t="s">
        <v>49</v>
      </c>
      <c r="B91" s="5">
        <v>1</v>
      </c>
      <c r="C91" s="6" t="s">
        <v>0</v>
      </c>
      <c r="D91" s="10">
        <v>984.91750000000002</v>
      </c>
      <c r="E91" s="10">
        <f>D91*1000000/(542.373*1000000)</f>
        <v>1.815941243387853</v>
      </c>
      <c r="F91">
        <v>542.37300000000005</v>
      </c>
    </row>
    <row r="92" spans="1:6" ht="15.6" x14ac:dyDescent="0.3">
      <c r="A92" s="15" t="s">
        <v>50</v>
      </c>
      <c r="B92" s="5">
        <v>2</v>
      </c>
      <c r="C92" s="6" t="s">
        <v>1</v>
      </c>
      <c r="D92" s="10">
        <v>6.2000000000000003E-5</v>
      </c>
      <c r="E92" s="10">
        <f t="shared" ref="E92:E117" si="4">D92*1000000/(542.373*1000000)</f>
        <v>1.1431247499414609E-7</v>
      </c>
    </row>
    <row r="93" spans="1:6" ht="15.6" x14ac:dyDescent="0.3">
      <c r="A93" s="15" t="s">
        <v>51</v>
      </c>
      <c r="B93" s="5">
        <v>3</v>
      </c>
      <c r="C93" s="6" t="s">
        <v>2</v>
      </c>
      <c r="D93" s="10">
        <v>6933.9907999999996</v>
      </c>
      <c r="E93" s="10">
        <f t="shared" si="4"/>
        <v>12.784542740881275</v>
      </c>
    </row>
    <row r="94" spans="1:6" ht="15.6" x14ac:dyDescent="0.3">
      <c r="A94" s="15" t="s">
        <v>52</v>
      </c>
      <c r="B94" s="5">
        <v>4</v>
      </c>
      <c r="C94" s="6" t="s">
        <v>32</v>
      </c>
      <c r="D94" s="10">
        <v>4.5159999999999999E-2</v>
      </c>
      <c r="E94" s="10">
        <f t="shared" si="4"/>
        <v>8.3263731786058676E-5</v>
      </c>
    </row>
    <row r="95" spans="1:6" ht="15.6" x14ac:dyDescent="0.3">
      <c r="A95" s="15" t="s">
        <v>53</v>
      </c>
      <c r="B95" s="5">
        <v>5</v>
      </c>
      <c r="C95" s="6" t="s">
        <v>33</v>
      </c>
      <c r="D95" s="10">
        <v>1.0549999999999999E-3</v>
      </c>
      <c r="E95" s="10">
        <f t="shared" si="4"/>
        <v>1.9451558244971633E-6</v>
      </c>
    </row>
    <row r="96" spans="1:6" ht="15.6" x14ac:dyDescent="0.3">
      <c r="A96" s="15" t="s">
        <v>54</v>
      </c>
      <c r="B96" s="5">
        <v>6</v>
      </c>
      <c r="C96" s="6" t="s">
        <v>3</v>
      </c>
      <c r="D96" s="10">
        <v>2.8160000000000001E-2</v>
      </c>
      <c r="E96" s="10">
        <f t="shared" si="4"/>
        <v>5.1919988642502481E-5</v>
      </c>
    </row>
    <row r="97" spans="1:5" ht="15.6" x14ac:dyDescent="0.3">
      <c r="A97" s="15" t="s">
        <v>55</v>
      </c>
      <c r="B97" s="5">
        <v>7</v>
      </c>
      <c r="C97" s="6" t="s">
        <v>34</v>
      </c>
      <c r="D97" s="10">
        <v>7.1590000000000001E-2</v>
      </c>
      <c r="E97" s="10">
        <f t="shared" si="4"/>
        <v>1.3199403362630513E-4</v>
      </c>
    </row>
    <row r="98" spans="1:5" ht="15.6" x14ac:dyDescent="0.3">
      <c r="A98" s="15" t="s">
        <v>56</v>
      </c>
      <c r="B98" s="5">
        <v>8</v>
      </c>
      <c r="C98" s="6" t="s">
        <v>35</v>
      </c>
      <c r="D98" s="10">
        <v>1.66E-4</v>
      </c>
      <c r="E98" s="10">
        <f t="shared" si="4"/>
        <v>3.0606243304884279E-7</v>
      </c>
    </row>
    <row r="99" spans="1:5" ht="15.6" x14ac:dyDescent="0.3">
      <c r="A99" s="15" t="s">
        <v>57</v>
      </c>
      <c r="B99" s="5">
        <v>9</v>
      </c>
      <c r="C99" s="6" t="s">
        <v>4</v>
      </c>
      <c r="D99" s="10">
        <v>68.207297999999994</v>
      </c>
      <c r="E99" s="10">
        <f t="shared" si="4"/>
        <v>0.12575717817811727</v>
      </c>
    </row>
    <row r="100" spans="1:5" ht="15.6" x14ac:dyDescent="0.3">
      <c r="A100" s="15" t="s">
        <v>58</v>
      </c>
      <c r="B100" s="5">
        <v>10</v>
      </c>
      <c r="C100" s="6" t="s">
        <v>5</v>
      </c>
      <c r="D100" s="10">
        <v>535808.78300000005</v>
      </c>
      <c r="E100" s="10">
        <f t="shared" si="4"/>
        <v>987.89722755373157</v>
      </c>
    </row>
    <row r="101" spans="1:5" ht="15.6" x14ac:dyDescent="0.3">
      <c r="A101" s="15" t="s">
        <v>59</v>
      </c>
      <c r="B101" s="5">
        <v>11</v>
      </c>
      <c r="C101" s="6" t="s">
        <v>6</v>
      </c>
      <c r="D101" s="10">
        <v>6.866212</v>
      </c>
      <c r="E101" s="10">
        <f t="shared" si="4"/>
        <v>1.2659575605717836E-2</v>
      </c>
    </row>
    <row r="102" spans="1:5" ht="15.6" x14ac:dyDescent="0.3">
      <c r="A102" s="15" t="s">
        <v>60</v>
      </c>
      <c r="B102" s="5">
        <v>12</v>
      </c>
      <c r="C102" s="6" t="s">
        <v>7</v>
      </c>
      <c r="D102" s="10">
        <v>9.0349999999999996E-3</v>
      </c>
      <c r="E102" s="10">
        <f t="shared" si="4"/>
        <v>1.6658277606001773E-5</v>
      </c>
    </row>
    <row r="103" spans="1:5" ht="15.6" x14ac:dyDescent="0.3">
      <c r="A103" s="15" t="s">
        <v>61</v>
      </c>
      <c r="B103" s="5">
        <v>13</v>
      </c>
      <c r="C103" s="6" t="s">
        <v>8</v>
      </c>
      <c r="D103" s="10">
        <v>3507.0136480000001</v>
      </c>
      <c r="E103" s="10">
        <f t="shared" si="4"/>
        <v>6.4660549990504688</v>
      </c>
    </row>
    <row r="104" spans="1:5" ht="15.6" x14ac:dyDescent="0.3">
      <c r="A104" s="15" t="s">
        <v>62</v>
      </c>
      <c r="B104" s="5">
        <v>14</v>
      </c>
      <c r="C104" s="6" t="s">
        <v>9</v>
      </c>
      <c r="D104" s="10">
        <v>0</v>
      </c>
      <c r="E104" s="10">
        <f t="shared" si="4"/>
        <v>0</v>
      </c>
    </row>
    <row r="105" spans="1:5" ht="15.6" x14ac:dyDescent="0.3">
      <c r="A105" s="15" t="s">
        <v>63</v>
      </c>
      <c r="B105" s="5">
        <v>15</v>
      </c>
      <c r="C105" s="6" t="s">
        <v>10</v>
      </c>
      <c r="D105" s="10">
        <v>1.9380000000000001E-3</v>
      </c>
      <c r="E105" s="10">
        <f t="shared" si="4"/>
        <v>3.5731867183654052E-6</v>
      </c>
    </row>
    <row r="106" spans="1:5" ht="15.6" x14ac:dyDescent="0.3">
      <c r="A106" s="15" t="s">
        <v>64</v>
      </c>
      <c r="B106" s="5">
        <v>16</v>
      </c>
      <c r="C106" s="6" t="s">
        <v>11</v>
      </c>
      <c r="D106" s="10">
        <v>0.48170200000000002</v>
      </c>
      <c r="E106" s="10">
        <f t="shared" si="4"/>
        <v>8.8813786821984129E-4</v>
      </c>
    </row>
    <row r="107" spans="1:5" ht="15.6" x14ac:dyDescent="0.3">
      <c r="A107" s="15" t="s">
        <v>65</v>
      </c>
      <c r="B107" s="5">
        <v>17</v>
      </c>
      <c r="C107" s="6" t="s">
        <v>12</v>
      </c>
      <c r="D107" s="10">
        <v>0</v>
      </c>
      <c r="E107" s="10">
        <f t="shared" si="4"/>
        <v>0</v>
      </c>
    </row>
    <row r="108" spans="1:5" ht="15.6" x14ac:dyDescent="0.3">
      <c r="A108" s="15" t="s">
        <v>66</v>
      </c>
      <c r="B108" s="5">
        <v>18</v>
      </c>
      <c r="C108" s="6" t="s">
        <v>13</v>
      </c>
      <c r="D108" s="10">
        <v>2.3099999999999999E-2</v>
      </c>
      <c r="E108" s="10">
        <f t="shared" si="4"/>
        <v>4.259061568330282E-5</v>
      </c>
    </row>
    <row r="109" spans="1:5" ht="15.6" x14ac:dyDescent="0.3">
      <c r="A109" s="15" t="s">
        <v>67</v>
      </c>
      <c r="B109" s="5">
        <v>19</v>
      </c>
      <c r="C109" s="6" t="s">
        <v>14</v>
      </c>
      <c r="D109" s="10">
        <v>0.45269999999999999</v>
      </c>
      <c r="E109" s="10">
        <f t="shared" si="4"/>
        <v>8.3466544241693442E-4</v>
      </c>
    </row>
    <row r="110" spans="1:5" ht="15.6" x14ac:dyDescent="0.3">
      <c r="A110" s="15" t="s">
        <v>68</v>
      </c>
      <c r="B110" s="5">
        <v>20</v>
      </c>
      <c r="C110" s="6" t="s">
        <v>15</v>
      </c>
      <c r="D110" s="10">
        <v>0</v>
      </c>
      <c r="E110" s="10">
        <f t="shared" si="4"/>
        <v>0</v>
      </c>
    </row>
    <row r="111" spans="1:5" ht="15.6" x14ac:dyDescent="0.3">
      <c r="A111" s="15" t="s">
        <v>69</v>
      </c>
      <c r="B111" s="5">
        <v>21</v>
      </c>
      <c r="C111" s="6" t="s">
        <v>16</v>
      </c>
      <c r="D111" s="10">
        <v>0</v>
      </c>
      <c r="E111" s="10">
        <f t="shared" si="4"/>
        <v>0</v>
      </c>
    </row>
    <row r="112" spans="1:5" ht="15.6" x14ac:dyDescent="0.3">
      <c r="A112" s="15" t="s">
        <v>70</v>
      </c>
      <c r="B112" s="5">
        <v>22</v>
      </c>
      <c r="C112" s="6" t="s">
        <v>17</v>
      </c>
      <c r="D112" s="10">
        <v>7.3899999999999999E-3</v>
      </c>
      <c r="E112" s="10">
        <f t="shared" si="4"/>
        <v>1.3625309519463542E-5</v>
      </c>
    </row>
    <row r="113" spans="1:5" ht="15.6" x14ac:dyDescent="0.3">
      <c r="A113" s="15" t="s">
        <v>71</v>
      </c>
      <c r="B113" s="5">
        <v>23</v>
      </c>
      <c r="C113" s="6" t="s">
        <v>18</v>
      </c>
      <c r="D113" s="10">
        <v>0</v>
      </c>
      <c r="E113" s="10">
        <f t="shared" si="4"/>
        <v>0</v>
      </c>
    </row>
    <row r="114" spans="1:5" ht="15.6" x14ac:dyDescent="0.3">
      <c r="A114" s="15" t="s">
        <v>72</v>
      </c>
      <c r="B114" s="5">
        <v>24</v>
      </c>
      <c r="C114" s="6" t="s">
        <v>19</v>
      </c>
      <c r="D114" s="10">
        <v>0</v>
      </c>
      <c r="E114" s="10">
        <f t="shared" si="4"/>
        <v>0</v>
      </c>
    </row>
    <row r="115" spans="1:5" ht="15.6" x14ac:dyDescent="0.3">
      <c r="A115" s="15" t="s">
        <v>73</v>
      </c>
      <c r="B115" s="5">
        <v>25</v>
      </c>
      <c r="C115" s="6" t="s">
        <v>20</v>
      </c>
      <c r="D115" s="10">
        <v>0</v>
      </c>
      <c r="E115" s="10">
        <f t="shared" si="4"/>
        <v>0</v>
      </c>
    </row>
    <row r="116" spans="1:5" ht="15.6" x14ac:dyDescent="0.3">
      <c r="A116" s="15" t="s">
        <v>74</v>
      </c>
      <c r="B116" s="5">
        <v>26</v>
      </c>
      <c r="C116" s="6" t="s">
        <v>21</v>
      </c>
      <c r="D116" s="10">
        <v>0.65714899999999998</v>
      </c>
      <c r="E116" s="10">
        <f t="shared" si="4"/>
        <v>1.211618203708518E-3</v>
      </c>
    </row>
    <row r="117" spans="1:5" ht="15.6" x14ac:dyDescent="0.3">
      <c r="A117" s="15"/>
      <c r="B117" s="5">
        <v>27</v>
      </c>
      <c r="C117" s="6" t="s">
        <v>22</v>
      </c>
      <c r="D117" s="10">
        <v>0</v>
      </c>
      <c r="E117" s="10">
        <f t="shared" si="4"/>
        <v>0</v>
      </c>
    </row>
    <row r="118" spans="1:5" ht="16.2" x14ac:dyDescent="0.35">
      <c r="B118" s="22" t="s">
        <v>46</v>
      </c>
      <c r="C118" s="23"/>
      <c r="D118" s="23"/>
      <c r="E118" s="24"/>
    </row>
    <row r="119" spans="1:5" ht="15.6" x14ac:dyDescent="0.3">
      <c r="A119" s="15" t="s">
        <v>75</v>
      </c>
      <c r="B119" s="5">
        <v>1</v>
      </c>
      <c r="C119" s="6" t="s">
        <v>23</v>
      </c>
      <c r="D119" s="5" t="s">
        <v>42</v>
      </c>
      <c r="E119" s="5" t="s">
        <v>42</v>
      </c>
    </row>
    <row r="120" spans="1:5" ht="62.4" x14ac:dyDescent="0.3">
      <c r="A120" s="16" t="s">
        <v>76</v>
      </c>
      <c r="B120" s="3">
        <v>2</v>
      </c>
      <c r="C120" s="7" t="s">
        <v>24</v>
      </c>
      <c r="D120" s="5" t="s">
        <v>42</v>
      </c>
      <c r="E120" s="5" t="s">
        <v>42</v>
      </c>
    </row>
    <row r="121" spans="1:5" ht="15.6" x14ac:dyDescent="0.3">
      <c r="A121" s="15" t="s">
        <v>77</v>
      </c>
      <c r="B121" s="5">
        <v>3</v>
      </c>
      <c r="C121" s="6" t="s">
        <v>25</v>
      </c>
      <c r="D121" s="5" t="s">
        <v>42</v>
      </c>
      <c r="E121" s="5" t="s">
        <v>42</v>
      </c>
    </row>
    <row r="122" spans="1:5" ht="15.6" x14ac:dyDescent="0.3">
      <c r="A122" s="15" t="s">
        <v>78</v>
      </c>
      <c r="B122" s="5">
        <v>4</v>
      </c>
      <c r="C122" s="6" t="s">
        <v>26</v>
      </c>
      <c r="D122" s="5" t="s">
        <v>42</v>
      </c>
      <c r="E122" s="5" t="s">
        <v>42</v>
      </c>
    </row>
    <row r="123" spans="1:5" ht="15.6" x14ac:dyDescent="0.3">
      <c r="A123" s="15" t="s">
        <v>79</v>
      </c>
      <c r="B123" s="5">
        <v>5</v>
      </c>
      <c r="C123" s="6" t="s">
        <v>27</v>
      </c>
      <c r="D123" s="5" t="s">
        <v>42</v>
      </c>
      <c r="E123" s="5" t="s">
        <v>42</v>
      </c>
    </row>
    <row r="124" spans="1:5" ht="15.6" x14ac:dyDescent="0.3">
      <c r="A124" s="15" t="s">
        <v>80</v>
      </c>
      <c r="B124" s="5">
        <v>6</v>
      </c>
      <c r="C124" s="6" t="s">
        <v>28</v>
      </c>
      <c r="D124" s="5" t="s">
        <v>42</v>
      </c>
      <c r="E124" s="5" t="s">
        <v>42</v>
      </c>
    </row>
    <row r="125" spans="1:5" ht="15.6" x14ac:dyDescent="0.3">
      <c r="A125" s="15" t="s">
        <v>81</v>
      </c>
      <c r="B125" s="5">
        <v>7</v>
      </c>
      <c r="C125" s="6" t="s">
        <v>29</v>
      </c>
      <c r="D125" s="5" t="s">
        <v>42</v>
      </c>
      <c r="E125" s="5" t="s">
        <v>42</v>
      </c>
    </row>
    <row r="126" spans="1:5" ht="15.6" x14ac:dyDescent="0.3">
      <c r="A126" s="15" t="s">
        <v>82</v>
      </c>
      <c r="B126" s="5">
        <v>8</v>
      </c>
      <c r="C126" s="6" t="s">
        <v>30</v>
      </c>
      <c r="D126" s="5" t="s">
        <v>42</v>
      </c>
      <c r="E126" s="5" t="s">
        <v>42</v>
      </c>
    </row>
    <row r="127" spans="1:5" ht="15.6" x14ac:dyDescent="0.3">
      <c r="A127" s="15" t="s">
        <v>83</v>
      </c>
      <c r="B127" s="5">
        <v>9</v>
      </c>
      <c r="C127" s="6" t="s">
        <v>31</v>
      </c>
      <c r="D127" s="5" t="s">
        <v>42</v>
      </c>
      <c r="E127" s="5" t="s">
        <v>42</v>
      </c>
    </row>
    <row r="128" spans="1:5" ht="15.6" x14ac:dyDescent="0.3">
      <c r="B128" s="5">
        <v>10</v>
      </c>
      <c r="C128" s="6" t="s">
        <v>22</v>
      </c>
      <c r="D128" s="5" t="s">
        <v>42</v>
      </c>
      <c r="E128" s="5" t="s">
        <v>42</v>
      </c>
    </row>
    <row r="129" spans="1:7" ht="93.6" customHeight="1" x14ac:dyDescent="0.3">
      <c r="B129" s="17" t="s">
        <v>47</v>
      </c>
      <c r="C129" s="17"/>
      <c r="D129" s="17"/>
      <c r="E129" s="17"/>
      <c r="F129" s="17"/>
      <c r="G129" s="18"/>
    </row>
    <row r="130" spans="1:7" ht="15" customHeight="1" x14ac:dyDescent="0.3">
      <c r="B130" s="1"/>
      <c r="C130" s="1"/>
      <c r="D130" s="1"/>
      <c r="E130" s="1"/>
      <c r="F130" s="1"/>
    </row>
    <row r="131" spans="1:7" ht="15" customHeight="1" x14ac:dyDescent="0.3">
      <c r="B131" s="1"/>
      <c r="C131" s="1"/>
      <c r="D131" s="1"/>
      <c r="E131" s="1"/>
      <c r="F131" s="1"/>
    </row>
    <row r="132" spans="1:7" ht="16.2" x14ac:dyDescent="0.35">
      <c r="B132" s="13" t="s">
        <v>48</v>
      </c>
      <c r="C132" s="14"/>
    </row>
    <row r="133" spans="1:7" ht="16.2" x14ac:dyDescent="0.35">
      <c r="B133" s="19" t="s">
        <v>39</v>
      </c>
      <c r="C133" s="20"/>
      <c r="D133" s="20"/>
      <c r="E133" s="21"/>
    </row>
    <row r="134" spans="1:7" ht="15.6" x14ac:dyDescent="0.3">
      <c r="A134" s="15" t="s">
        <v>49</v>
      </c>
      <c r="B134" s="5">
        <v>1</v>
      </c>
      <c r="C134" s="6" t="s">
        <v>0</v>
      </c>
      <c r="D134" s="10">
        <f>D6+D49+D91</f>
        <v>3601.2494750000001</v>
      </c>
      <c r="E134" s="10">
        <f>D134*1000000/(2110.442*1000000)</f>
        <v>1.7063958521485072</v>
      </c>
      <c r="F134">
        <v>2110.442</v>
      </c>
    </row>
    <row r="135" spans="1:7" ht="15.6" x14ac:dyDescent="0.3">
      <c r="A135" s="15" t="s">
        <v>50</v>
      </c>
      <c r="B135" s="5">
        <v>2</v>
      </c>
      <c r="C135" s="6" t="s">
        <v>1</v>
      </c>
      <c r="D135" s="10">
        <f t="shared" ref="D135:D160" si="5">D7+D50+D92</f>
        <v>2.333E-3</v>
      </c>
      <c r="E135" s="10">
        <f t="shared" ref="E135:E160" si="6">D135*1000000/(2110.442*1000000)</f>
        <v>1.1054556344121279E-6</v>
      </c>
    </row>
    <row r="136" spans="1:7" ht="15.6" x14ac:dyDescent="0.3">
      <c r="A136" s="15" t="s">
        <v>51</v>
      </c>
      <c r="B136" s="5">
        <v>3</v>
      </c>
      <c r="C136" s="6" t="s">
        <v>2</v>
      </c>
      <c r="D136" s="10">
        <f t="shared" si="5"/>
        <v>32964.616321000001</v>
      </c>
      <c r="E136" s="10">
        <f t="shared" si="6"/>
        <v>15.619768901964612</v>
      </c>
    </row>
    <row r="137" spans="1:7" ht="15.6" x14ac:dyDescent="0.3">
      <c r="A137" s="15" t="s">
        <v>52</v>
      </c>
      <c r="B137" s="5">
        <v>4</v>
      </c>
      <c r="C137" s="6" t="s">
        <v>32</v>
      </c>
      <c r="D137" s="5">
        <f>D9+D52+D94</f>
        <v>4.5159999999999999E-2</v>
      </c>
      <c r="E137" s="10">
        <f t="shared" si="6"/>
        <v>2.1398361101608099E-5</v>
      </c>
    </row>
    <row r="138" spans="1:7" ht="15.6" x14ac:dyDescent="0.3">
      <c r="A138" s="15" t="s">
        <v>53</v>
      </c>
      <c r="B138" s="5">
        <v>5</v>
      </c>
      <c r="C138" s="6" t="s">
        <v>33</v>
      </c>
      <c r="D138" s="5">
        <f t="shared" si="5"/>
        <v>1.0549999999999999E-3</v>
      </c>
      <c r="E138" s="10">
        <f t="shared" si="6"/>
        <v>4.9989528259956921E-7</v>
      </c>
    </row>
    <row r="139" spans="1:7" ht="15.6" x14ac:dyDescent="0.3">
      <c r="A139" s="15" t="s">
        <v>54</v>
      </c>
      <c r="B139" s="5">
        <v>6</v>
      </c>
      <c r="C139" s="6" t="s">
        <v>3</v>
      </c>
      <c r="D139" s="5">
        <f t="shared" si="5"/>
        <v>2.8160000000000001E-2</v>
      </c>
      <c r="E139" s="10">
        <f t="shared" si="6"/>
        <v>1.3343176453084236E-5</v>
      </c>
    </row>
    <row r="140" spans="1:7" ht="15.6" x14ac:dyDescent="0.3">
      <c r="A140" s="15" t="s">
        <v>55</v>
      </c>
      <c r="B140" s="5">
        <v>7</v>
      </c>
      <c r="C140" s="6" t="s">
        <v>34</v>
      </c>
      <c r="D140" s="5">
        <f t="shared" si="5"/>
        <v>0.27559</v>
      </c>
      <c r="E140" s="10">
        <f t="shared" si="6"/>
        <v>1.3058401984039362E-4</v>
      </c>
    </row>
    <row r="141" spans="1:7" ht="15.6" x14ac:dyDescent="0.3">
      <c r="A141" s="15" t="s">
        <v>56</v>
      </c>
      <c r="B141" s="5">
        <v>8</v>
      </c>
      <c r="C141" s="6" t="s">
        <v>35</v>
      </c>
      <c r="D141" s="10">
        <f t="shared" si="5"/>
        <v>8.7040000000000006E-2</v>
      </c>
      <c r="E141" s="10">
        <f t="shared" si="6"/>
        <v>4.1242545400442185E-5</v>
      </c>
    </row>
    <row r="142" spans="1:7" ht="15.6" x14ac:dyDescent="0.3">
      <c r="A142" s="15" t="s">
        <v>57</v>
      </c>
      <c r="B142" s="5">
        <v>9</v>
      </c>
      <c r="C142" s="6" t="s">
        <v>4</v>
      </c>
      <c r="D142" s="10">
        <f t="shared" si="5"/>
        <v>254.10832099999999</v>
      </c>
      <c r="E142" s="10">
        <f t="shared" si="6"/>
        <v>0.12040526155184554</v>
      </c>
    </row>
    <row r="143" spans="1:7" ht="15.6" x14ac:dyDescent="0.3">
      <c r="A143" s="15" t="s">
        <v>58</v>
      </c>
      <c r="B143" s="5">
        <v>10</v>
      </c>
      <c r="C143" s="6" t="s">
        <v>5</v>
      </c>
      <c r="D143" s="10">
        <f t="shared" si="5"/>
        <v>1968483.84</v>
      </c>
      <c r="E143" s="10">
        <f t="shared" si="6"/>
        <v>932.7353416961945</v>
      </c>
    </row>
    <row r="144" spans="1:7" ht="15.6" x14ac:dyDescent="0.3">
      <c r="A144" s="15" t="s">
        <v>59</v>
      </c>
      <c r="B144" s="5">
        <v>11</v>
      </c>
      <c r="C144" s="6" t="s">
        <v>6</v>
      </c>
      <c r="D144" s="10">
        <f t="shared" si="5"/>
        <v>18.199303</v>
      </c>
      <c r="E144" s="10">
        <f t="shared" si="6"/>
        <v>8.6234556552608407E-3</v>
      </c>
    </row>
    <row r="145" spans="1:5" ht="15.6" x14ac:dyDescent="0.3">
      <c r="A145" s="15" t="s">
        <v>60</v>
      </c>
      <c r="B145" s="5">
        <v>12</v>
      </c>
      <c r="C145" s="6" t="s">
        <v>7</v>
      </c>
      <c r="D145" s="10">
        <f t="shared" si="5"/>
        <v>9.5809999999999992E-3</v>
      </c>
      <c r="E145" s="10">
        <f t="shared" si="6"/>
        <v>4.5398073010298319E-6</v>
      </c>
    </row>
    <row r="146" spans="1:5" ht="15.6" x14ac:dyDescent="0.3">
      <c r="A146" s="15" t="s">
        <v>61</v>
      </c>
      <c r="B146" s="5">
        <v>13</v>
      </c>
      <c r="C146" s="6" t="s">
        <v>8</v>
      </c>
      <c r="D146" s="10">
        <f t="shared" si="5"/>
        <v>8614.9626150000004</v>
      </c>
      <c r="E146" s="10">
        <f t="shared" si="6"/>
        <v>4.0820655649385298</v>
      </c>
    </row>
    <row r="147" spans="1:5" ht="15.6" x14ac:dyDescent="0.3">
      <c r="A147" s="15" t="s">
        <v>62</v>
      </c>
      <c r="B147" s="5">
        <v>14</v>
      </c>
      <c r="C147" s="6" t="s">
        <v>9</v>
      </c>
      <c r="D147" s="12">
        <f t="shared" si="5"/>
        <v>0</v>
      </c>
      <c r="E147" s="10">
        <f t="shared" si="6"/>
        <v>0</v>
      </c>
    </row>
    <row r="148" spans="1:5" ht="15.6" x14ac:dyDescent="0.3">
      <c r="A148" s="15" t="s">
        <v>63</v>
      </c>
      <c r="B148" s="5">
        <v>15</v>
      </c>
      <c r="C148" s="6" t="s">
        <v>10</v>
      </c>
      <c r="D148" s="10">
        <f t="shared" si="5"/>
        <v>1.9927E-2</v>
      </c>
      <c r="E148" s="10">
        <f t="shared" si="6"/>
        <v>9.4420979112432377E-6</v>
      </c>
    </row>
    <row r="149" spans="1:5" ht="15.6" x14ac:dyDescent="0.3">
      <c r="A149" s="15" t="s">
        <v>64</v>
      </c>
      <c r="B149" s="5">
        <v>16</v>
      </c>
      <c r="C149" s="6" t="s">
        <v>11</v>
      </c>
      <c r="D149" s="10">
        <f t="shared" si="5"/>
        <v>1.4409020000000001</v>
      </c>
      <c r="E149" s="10">
        <f t="shared" si="6"/>
        <v>6.8274892178984319E-4</v>
      </c>
    </row>
    <row r="150" spans="1:5" ht="15.6" x14ac:dyDescent="0.3">
      <c r="A150" s="15" t="s">
        <v>65</v>
      </c>
      <c r="B150" s="5">
        <v>17</v>
      </c>
      <c r="C150" s="6" t="s">
        <v>12</v>
      </c>
      <c r="D150" s="12">
        <f t="shared" si="5"/>
        <v>0</v>
      </c>
      <c r="E150" s="10">
        <f t="shared" si="6"/>
        <v>0</v>
      </c>
    </row>
    <row r="151" spans="1:5" ht="15.6" x14ac:dyDescent="0.3">
      <c r="A151" s="15" t="s">
        <v>66</v>
      </c>
      <c r="B151" s="5">
        <v>18</v>
      </c>
      <c r="C151" s="6" t="s">
        <v>13</v>
      </c>
      <c r="D151" s="10">
        <f t="shared" si="5"/>
        <v>9.5100000000000004E-2</v>
      </c>
      <c r="E151" s="10">
        <f t="shared" si="6"/>
        <v>4.5061650592624676E-5</v>
      </c>
    </row>
    <row r="152" spans="1:5" ht="15.6" x14ac:dyDescent="0.3">
      <c r="A152" s="15" t="s">
        <v>67</v>
      </c>
      <c r="B152" s="5">
        <v>19</v>
      </c>
      <c r="C152" s="6" t="s">
        <v>14</v>
      </c>
      <c r="D152" s="10">
        <f t="shared" si="5"/>
        <v>1.3197030000000001</v>
      </c>
      <c r="E152" s="10">
        <f t="shared" si="6"/>
        <v>6.2532066742416992E-4</v>
      </c>
    </row>
    <row r="153" spans="1:5" ht="15.6" x14ac:dyDescent="0.3">
      <c r="A153" s="15" t="s">
        <v>68</v>
      </c>
      <c r="B153" s="5">
        <v>20</v>
      </c>
      <c r="C153" s="6" t="s">
        <v>15</v>
      </c>
      <c r="D153" s="10">
        <f t="shared" si="5"/>
        <v>0</v>
      </c>
      <c r="E153" s="10">
        <f t="shared" si="6"/>
        <v>0</v>
      </c>
    </row>
    <row r="154" spans="1:5" ht="15.6" x14ac:dyDescent="0.3">
      <c r="A154" s="15" t="s">
        <v>69</v>
      </c>
      <c r="B154" s="5">
        <v>21</v>
      </c>
      <c r="C154" s="6" t="s">
        <v>16</v>
      </c>
      <c r="D154" s="12">
        <f t="shared" si="5"/>
        <v>0</v>
      </c>
      <c r="E154" s="10">
        <f t="shared" si="6"/>
        <v>0</v>
      </c>
    </row>
    <row r="155" spans="1:5" ht="15.6" x14ac:dyDescent="0.3">
      <c r="A155" s="15" t="s">
        <v>70</v>
      </c>
      <c r="B155" s="5">
        <v>22</v>
      </c>
      <c r="C155" s="6" t="s">
        <v>17</v>
      </c>
      <c r="D155" s="12">
        <f t="shared" si="5"/>
        <v>7.3899999999999999E-3</v>
      </c>
      <c r="E155" s="10">
        <f t="shared" si="6"/>
        <v>3.5016361501524326E-6</v>
      </c>
    </row>
    <row r="156" spans="1:5" ht="15.6" x14ac:dyDescent="0.3">
      <c r="A156" s="15" t="s">
        <v>71</v>
      </c>
      <c r="B156" s="5">
        <v>23</v>
      </c>
      <c r="C156" s="6" t="s">
        <v>18</v>
      </c>
      <c r="D156" s="12">
        <f t="shared" si="5"/>
        <v>0</v>
      </c>
      <c r="E156" s="10">
        <f t="shared" si="6"/>
        <v>0</v>
      </c>
    </row>
    <row r="157" spans="1:5" ht="15.6" x14ac:dyDescent="0.3">
      <c r="A157" s="15" t="s">
        <v>72</v>
      </c>
      <c r="B157" s="5">
        <v>24</v>
      </c>
      <c r="C157" s="6" t="s">
        <v>19</v>
      </c>
      <c r="D157" s="12">
        <f t="shared" si="5"/>
        <v>0</v>
      </c>
      <c r="E157" s="10">
        <f t="shared" si="6"/>
        <v>0</v>
      </c>
    </row>
    <row r="158" spans="1:5" ht="15.6" x14ac:dyDescent="0.3">
      <c r="A158" s="15" t="s">
        <v>73</v>
      </c>
      <c r="B158" s="5">
        <v>25</v>
      </c>
      <c r="C158" s="6" t="s">
        <v>20</v>
      </c>
      <c r="D158" s="12">
        <f t="shared" si="5"/>
        <v>0</v>
      </c>
      <c r="E158" s="10">
        <f t="shared" si="6"/>
        <v>0</v>
      </c>
    </row>
    <row r="159" spans="1:5" ht="15.6" x14ac:dyDescent="0.3">
      <c r="A159" s="15" t="s">
        <v>74</v>
      </c>
      <c r="B159" s="5">
        <v>26</v>
      </c>
      <c r="C159" s="6" t="s">
        <v>21</v>
      </c>
      <c r="D159" s="10">
        <f t="shared" si="5"/>
        <v>1.669149</v>
      </c>
      <c r="E159" s="10">
        <f t="shared" si="6"/>
        <v>7.9090020005287995E-4</v>
      </c>
    </row>
    <row r="160" spans="1:5" ht="15.6" x14ac:dyDescent="0.3">
      <c r="A160" s="15"/>
      <c r="B160" s="5">
        <v>27</v>
      </c>
      <c r="C160" s="6" t="s">
        <v>22</v>
      </c>
      <c r="D160" s="12">
        <f t="shared" si="5"/>
        <v>0</v>
      </c>
      <c r="E160" s="10">
        <f t="shared" si="6"/>
        <v>0</v>
      </c>
    </row>
    <row r="161" spans="1:5" ht="16.2" x14ac:dyDescent="0.35">
      <c r="B161" s="22" t="s">
        <v>38</v>
      </c>
      <c r="C161" s="23"/>
      <c r="D161" s="23"/>
      <c r="E161" s="24"/>
    </row>
    <row r="162" spans="1:5" ht="15.6" x14ac:dyDescent="0.3">
      <c r="A162" s="15" t="s">
        <v>75</v>
      </c>
      <c r="B162" s="5">
        <v>1</v>
      </c>
      <c r="C162" s="6" t="s">
        <v>23</v>
      </c>
      <c r="D162" s="5">
        <f>D34+D77</f>
        <v>0.20399999999999999</v>
      </c>
      <c r="E162" s="10">
        <f>D162*1000000/(2110.442*1000000)</f>
        <v>9.6662215782286371E-5</v>
      </c>
    </row>
    <row r="163" spans="1:5" ht="62.4" x14ac:dyDescent="0.3">
      <c r="A163" s="16" t="s">
        <v>76</v>
      </c>
      <c r="B163" s="3">
        <v>2</v>
      </c>
      <c r="C163" s="7" t="s">
        <v>24</v>
      </c>
      <c r="D163" s="3">
        <f t="shared" ref="D163:D171" si="7">D35+D78</f>
        <v>7.298</v>
      </c>
      <c r="E163" s="10">
        <f t="shared" ref="E163:E171" si="8">D163*1000000/(2110.442*1000000)</f>
        <v>3.4580433861721859E-3</v>
      </c>
    </row>
    <row r="164" spans="1:5" ht="15.6" x14ac:dyDescent="0.3">
      <c r="A164" s="15" t="s">
        <v>77</v>
      </c>
      <c r="B164" s="5">
        <v>3</v>
      </c>
      <c r="C164" s="6" t="s">
        <v>25</v>
      </c>
      <c r="D164" s="5">
        <f t="shared" si="7"/>
        <v>17.131</v>
      </c>
      <c r="E164" s="10">
        <f t="shared" si="8"/>
        <v>8.1172569537566065E-3</v>
      </c>
    </row>
    <row r="165" spans="1:5" ht="15.6" x14ac:dyDescent="0.3">
      <c r="A165" s="15" t="s">
        <v>78</v>
      </c>
      <c r="B165" s="5">
        <v>4</v>
      </c>
      <c r="C165" s="6" t="s">
        <v>26</v>
      </c>
      <c r="D165" s="5">
        <f>D37+D80</f>
        <v>0.20004400000000003</v>
      </c>
      <c r="E165" s="10">
        <f t="shared" si="8"/>
        <v>9.4787726931135768E-5</v>
      </c>
    </row>
    <row r="166" spans="1:5" ht="15.6" x14ac:dyDescent="0.3">
      <c r="A166" s="15" t="s">
        <v>79</v>
      </c>
      <c r="B166" s="5">
        <v>5</v>
      </c>
      <c r="C166" s="6" t="s">
        <v>27</v>
      </c>
      <c r="D166" s="5">
        <f t="shared" si="7"/>
        <v>1.47</v>
      </c>
      <c r="E166" s="10">
        <f t="shared" si="8"/>
        <v>6.9653655490176938E-4</v>
      </c>
    </row>
    <row r="167" spans="1:5" ht="15.6" x14ac:dyDescent="0.3">
      <c r="A167" s="15" t="s">
        <v>80</v>
      </c>
      <c r="B167" s="5">
        <v>6</v>
      </c>
      <c r="C167" s="6" t="s">
        <v>28</v>
      </c>
      <c r="D167" s="5">
        <f t="shared" si="7"/>
        <v>3.9E-2</v>
      </c>
      <c r="E167" s="10">
        <f t="shared" si="8"/>
        <v>1.8479541252495924E-5</v>
      </c>
    </row>
    <row r="168" spans="1:5" ht="15.6" x14ac:dyDescent="0.3">
      <c r="A168" s="15" t="s">
        <v>81</v>
      </c>
      <c r="B168" s="5">
        <v>7</v>
      </c>
      <c r="C168" s="6" t="s">
        <v>29</v>
      </c>
      <c r="D168" s="5">
        <f t="shared" si="7"/>
        <v>491.84300000000002</v>
      </c>
      <c r="E168" s="10">
        <f t="shared" si="8"/>
        <v>0.23305212841670134</v>
      </c>
    </row>
    <row r="169" spans="1:5" ht="15.6" x14ac:dyDescent="0.3">
      <c r="A169" s="15" t="s">
        <v>82</v>
      </c>
      <c r="B169" s="5">
        <v>8</v>
      </c>
      <c r="C169" s="6" t="s">
        <v>30</v>
      </c>
      <c r="D169" s="5">
        <f t="shared" si="7"/>
        <v>0.52139199999999997</v>
      </c>
      <c r="E169" s="10">
        <f t="shared" si="8"/>
        <v>2.4705346083900905E-4</v>
      </c>
    </row>
    <row r="170" spans="1:5" ht="15.6" x14ac:dyDescent="0.3">
      <c r="A170" s="15" t="s">
        <v>83</v>
      </c>
      <c r="B170" s="5">
        <v>9</v>
      </c>
      <c r="C170" s="6" t="s">
        <v>31</v>
      </c>
      <c r="D170" s="5">
        <f t="shared" si="7"/>
        <v>141.44200000000001</v>
      </c>
      <c r="E170" s="10">
        <f t="shared" si="8"/>
        <v>6.7020083944500722E-2</v>
      </c>
    </row>
    <row r="171" spans="1:5" ht="15.6" x14ac:dyDescent="0.3">
      <c r="B171" s="5">
        <v>10</v>
      </c>
      <c r="C171" s="6" t="s">
        <v>22</v>
      </c>
      <c r="D171" s="5">
        <f t="shared" si="7"/>
        <v>0</v>
      </c>
      <c r="E171" s="10">
        <f t="shared" si="8"/>
        <v>0</v>
      </c>
    </row>
  </sheetData>
  <mergeCells count="13">
    <mergeCell ref="A2:G2"/>
    <mergeCell ref="B88:E88"/>
    <mergeCell ref="B33:E33"/>
    <mergeCell ref="B5:E5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krizhanovsky_i</cp:lastModifiedBy>
  <dcterms:created xsi:type="dcterms:W3CDTF">2019-11-07T11:23:32Z</dcterms:created>
  <dcterms:modified xsi:type="dcterms:W3CDTF">2023-06-14T09:12:22Z</dcterms:modified>
</cp:coreProperties>
</file>