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1" i="1" l="1"/>
  <c r="E170" i="1"/>
  <c r="E169" i="1"/>
  <c r="E168" i="1"/>
  <c r="E167" i="1"/>
  <c r="E166" i="1"/>
  <c r="E165" i="1"/>
  <c r="E164" i="1"/>
  <c r="E163" i="1"/>
  <c r="E162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93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2" i="1"/>
  <c r="E91" i="1"/>
  <c r="E81" i="1"/>
  <c r="E86" i="1"/>
  <c r="E85" i="1"/>
  <c r="E84" i="1"/>
  <c r="E83" i="1"/>
  <c r="E82" i="1"/>
  <c r="E80" i="1"/>
  <c r="E79" i="1"/>
  <c r="E78" i="1"/>
  <c r="E77" i="1"/>
  <c r="E51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0" i="1"/>
  <c r="E49" i="1"/>
  <c r="E43" i="1"/>
  <c r="E42" i="1"/>
  <c r="E41" i="1"/>
  <c r="E40" i="1"/>
  <c r="E39" i="1"/>
  <c r="E38" i="1"/>
  <c r="E37" i="1"/>
  <c r="E36" i="1"/>
  <c r="E35" i="1"/>
  <c r="E34" i="1"/>
  <c r="E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" i="1"/>
  <c r="E6" i="1"/>
  <c r="D74" i="1" l="1"/>
  <c r="D67" i="1"/>
  <c r="D66" i="1"/>
  <c r="D64" i="1"/>
  <c r="D61" i="1"/>
  <c r="D59" i="1"/>
  <c r="D58" i="1"/>
  <c r="D57" i="1"/>
  <c r="D51" i="1"/>
  <c r="D49" i="1"/>
  <c r="D42" i="1"/>
  <c r="D40" i="1"/>
  <c r="D38" i="1"/>
  <c r="D37" i="1"/>
  <c r="D36" i="1"/>
  <c r="D41" i="1"/>
  <c r="D39" i="1"/>
  <c r="D24" i="1"/>
  <c r="D20" i="1"/>
  <c r="D18" i="1"/>
  <c r="D16" i="1"/>
  <c r="D6" i="1"/>
  <c r="D14" i="1"/>
  <c r="D152" i="1" l="1"/>
  <c r="D159" i="1"/>
  <c r="D154" i="1"/>
  <c r="D171" i="1" l="1"/>
  <c r="D137" i="1"/>
  <c r="D160" i="1"/>
  <c r="D158" i="1"/>
  <c r="D157" i="1"/>
  <c r="D156" i="1"/>
  <c r="D155" i="1"/>
  <c r="D153" i="1"/>
  <c r="D150" i="1"/>
  <c r="D147" i="1"/>
  <c r="D139" i="1"/>
  <c r="D138" i="1"/>
  <c r="D142" i="1" l="1"/>
  <c r="D134" i="1"/>
  <c r="D144" i="1"/>
  <c r="D146" i="1"/>
  <c r="D163" i="1"/>
  <c r="D162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36" i="1"/>
  <c r="D143" i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<sst xmlns="http://schemas.openxmlformats.org/spreadsheetml/2006/main" count="325" uniqueCount="85">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</sst>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1" fillId="0" borderId="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" fontId="5" fillId="0" borderId="1" xfId="0" applyNumberFormat="1" applyFont="1" applyBorder="1" applyAlignment="1">
      <alignment horizontal="center"/>
    </xf>
    <xf numFmtId="0" fontId="0" fillId="0" borderId="0" xfId="0" applyAlignment="1">
      <alignment vertical="distributed"/>
    </xf>
    <xf numFmtId="0" fontId="0" fillId="0" borderId="0" xfId="0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/>
    <xf numFmtId="0" fontId="2" fillId="0" borderId="0" xfId="0" applyFont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1"/>
  <sheetViews>
    <sheetView tabSelected="1" workbookViewId="0">
      <selection activeCell="I7" sqref="I7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31" t="s">
        <v>42</v>
      </c>
      <c r="E2" s="31"/>
      <c r="F2" s="31"/>
      <c r="G2" s="31"/>
      <c r="H2" s="31"/>
      <c r="I2" s="31"/>
      <c r="J2" s="31"/>
      <c r="K2" s="1"/>
      <c r="L2" s="1"/>
      <c r="M2" s="1"/>
    </row>
    <row r="3" spans="1:13" ht="17.649999999999999" customHeight="1" x14ac:dyDescent="0.25">
      <c r="B3" s="30" t="s">
        <v>70</v>
      </c>
      <c r="C3" s="30"/>
      <c r="D3" s="30"/>
      <c r="E3" s="30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4" t="s">
        <v>39</v>
      </c>
      <c r="C5" s="25"/>
      <c r="D5" s="25"/>
      <c r="E5" s="26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1519.972+0.083</f>
        <v>1520.0550000000001</v>
      </c>
      <c r="E6" s="12">
        <f>D6*1000000/(819.771*1000000)</f>
        <v>1.8542434411561277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12">
        <v>0.21299999999999999</v>
      </c>
      <c r="E7" s="12">
        <f t="shared" ref="E7:E43" si="0">D7*1000000/(819.771*1000000)</f>
        <v>2.5982865946709506E-4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v>9802.1720000000005</v>
      </c>
      <c r="E8" s="12">
        <f>D8*1000000/(819.771*1000000)</f>
        <v>11.957207561623918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7" t="s">
        <v>32</v>
      </c>
      <c r="D9" s="12"/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7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7" t="s">
        <v>3</v>
      </c>
      <c r="D11" s="12"/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v>1.7999999999999999E-2</v>
      </c>
      <c r="E12" s="12">
        <f t="shared" si="0"/>
        <v>2.1957351504261556E-5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7" t="s">
        <v>35</v>
      </c>
      <c r="D13" s="15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94.741+1.255</f>
        <v>95.995999999999995</v>
      </c>
      <c r="E14" s="12">
        <f t="shared" si="0"/>
        <v>0.11710099527794958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v>718376.43200000003</v>
      </c>
      <c r="E15" s="12">
        <f t="shared" si="0"/>
        <v>876.3135461000694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8.274+3.216</f>
        <v>11.489999999999998</v>
      </c>
      <c r="E16" s="12">
        <f t="shared" si="0"/>
        <v>1.4016109376886958E-2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v>1E-3</v>
      </c>
      <c r="E17" s="12">
        <f t="shared" si="0"/>
        <v>1.2198528613478643E-6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1342.447+0.952</f>
        <v>1343.3989999999999</v>
      </c>
      <c r="E18" s="12">
        <f t="shared" si="0"/>
        <v>1.6387491140818595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7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0.001+0.00025</f>
        <v>1.25E-3</v>
      </c>
      <c r="E20" s="12">
        <f t="shared" si="0"/>
        <v>1.5248160766848302E-6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v>0.375</v>
      </c>
      <c r="E21" s="12">
        <f t="shared" si="0"/>
        <v>4.574448230054491E-4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7" t="s">
        <v>12</v>
      </c>
      <c r="D22" s="15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v>3.2000000000000001E-2</v>
      </c>
      <c r="E23" s="12">
        <f t="shared" si="0"/>
        <v>3.9035291563131658E-5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0.364+0.024</f>
        <v>0.38800000000000001</v>
      </c>
      <c r="E24" s="12">
        <f t="shared" si="0"/>
        <v>4.7330291020297131E-4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7" t="s">
        <v>15</v>
      </c>
      <c r="D25" s="21">
        <v>0</v>
      </c>
      <c r="E25" s="12">
        <f t="shared" si="0"/>
        <v>0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7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7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7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7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7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v>0.26800000000000002</v>
      </c>
      <c r="E31" s="12">
        <f t="shared" si="0"/>
        <v>3.2692056684122762E-4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7" t="s">
        <v>38</v>
      </c>
      <c r="C33" s="28"/>
      <c r="D33" s="28"/>
      <c r="E33" s="29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v>3.0000000000000001E-3</v>
      </c>
      <c r="E34" s="12">
        <f t="shared" si="0"/>
        <v>3.6595585840435927E-6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v>2.5999999999999999E-2</v>
      </c>
      <c r="E35" s="12">
        <f t="shared" si="0"/>
        <v>3.1716174395044473E-5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f>3.651+0.124</f>
        <v>3.7749999999999999</v>
      </c>
      <c r="E36" s="12">
        <f t="shared" si="0"/>
        <v>4.6049445515881872E-3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f>0.014+0.135</f>
        <v>0.14900000000000002</v>
      </c>
      <c r="E37" s="12">
        <f t="shared" si="0"/>
        <v>1.8175807634083181E-4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f>0.7+0.08</f>
        <v>0.77999999999999992</v>
      </c>
      <c r="E38" s="12">
        <f t="shared" si="0"/>
        <v>9.5148523185133399E-4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f>0.013+0</f>
        <v>1.2999999999999999E-2</v>
      </c>
      <c r="E39" s="12">
        <f t="shared" si="0"/>
        <v>1.5858087197522236E-5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f>224.986+2.944</f>
        <v>227.92999999999998</v>
      </c>
      <c r="E40" s="12">
        <f t="shared" si="0"/>
        <v>0.27804106268701867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f>0.089+0.004</f>
        <v>9.2999999999999999E-2</v>
      </c>
      <c r="E41" s="12">
        <f t="shared" si="0"/>
        <v>1.1344631610535138E-4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f>40.841+0.136</f>
        <v>40.977000000000004</v>
      </c>
      <c r="E42" s="12">
        <f t="shared" si="0"/>
        <v>4.9985910699451443E-2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30" t="s">
        <v>71</v>
      </c>
      <c r="C46" s="30"/>
      <c r="D46" s="30"/>
      <c r="E46" s="30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4" t="s">
        <v>39</v>
      </c>
      <c r="C48" s="25"/>
      <c r="D48" s="25"/>
      <c r="E48" s="26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1130.802+0.268</f>
        <v>1131.07</v>
      </c>
      <c r="E49" s="12">
        <f>D49*1000000/(972.526*1000000)</f>
        <v>1.1630228909047162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v>2.2769999999999999E-3</v>
      </c>
      <c r="E50" s="12">
        <f t="shared" ref="E50:E86" si="1">D50*1000000/(972.526*1000000)</f>
        <v>2.341325578956244E-6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10776.99+0.784</f>
        <v>10777.773999999999</v>
      </c>
      <c r="E51" s="12">
        <f>D51*1000000/(972.526*1000000)</f>
        <v>11.082247672555798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v>0</v>
      </c>
      <c r="E52" s="12">
        <f t="shared" si="1"/>
        <v>0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v>0</v>
      </c>
      <c r="E53" s="12">
        <f t="shared" si="1"/>
        <v>0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v>0</v>
      </c>
      <c r="E54" s="12">
        <f t="shared" si="1"/>
        <v>0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v>8.4000000000000005E-2</v>
      </c>
      <c r="E55" s="12">
        <f t="shared" si="1"/>
        <v>8.6373012135408206E-5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v>8.6900000000000005E-2</v>
      </c>
      <c r="E56" s="12">
        <f t="shared" si="1"/>
        <v>8.935493755436872E-5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119.908+0.019</f>
        <v>119.92700000000001</v>
      </c>
      <c r="E57" s="12">
        <f t="shared" si="1"/>
        <v>0.12331495507575119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959901.138+155.993</f>
        <v>960057.13100000005</v>
      </c>
      <c r="E58" s="12">
        <f t="shared" si="1"/>
        <v>987.17888364938312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10.804+0.002</f>
        <v>10.806000000000001</v>
      </c>
      <c r="E59" s="12">
        <f t="shared" si="1"/>
        <v>1.1111271061133587E-2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v>5.0000000000000001E-4</v>
      </c>
      <c r="E60" s="12">
        <f t="shared" si="1"/>
        <v>5.1412507223457262E-7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4822.871+5.352</f>
        <v>4828.223</v>
      </c>
      <c r="E61" s="12">
        <f t="shared" si="1"/>
        <v>4.9646209972792503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v>1.7000000000000001E-2</v>
      </c>
      <c r="E63" s="12">
        <f t="shared" si="1"/>
        <v>1.7480252455975469E-5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787+0.0003</f>
        <v>787.00030000000004</v>
      </c>
      <c r="E64" s="12">
        <f t="shared" si="1"/>
        <v>0.80923317217226065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2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0.057+0.00011</f>
        <v>5.7110000000000001E-2</v>
      </c>
      <c r="E66" s="12">
        <f t="shared" si="1"/>
        <v>5.8723365750632885E-5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0.788+0.0002</f>
        <v>0.78820000000000001</v>
      </c>
      <c r="E67" s="12">
        <f t="shared" si="1"/>
        <v>8.1046676387058032E-4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1.013+0.0005</f>
        <v>1.0134999999999998</v>
      </c>
      <c r="E74" s="12">
        <f t="shared" si="1"/>
        <v>1.0421315214194787E-3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7" t="s">
        <v>38</v>
      </c>
      <c r="C76" s="28"/>
      <c r="D76" s="28"/>
      <c r="E76" s="29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v>0.71799999999999997</v>
      </c>
      <c r="E77" s="12">
        <f t="shared" si="1"/>
        <v>7.3828360372884627E-4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12.465</v>
      </c>
      <c r="E78" s="12">
        <f t="shared" si="1"/>
        <v>1.2817138050807897E-2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23.745999999999999</v>
      </c>
      <c r="E79" s="12">
        <f t="shared" si="1"/>
        <v>2.4416827930564326E-2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8.8999999999999996E-2</v>
      </c>
      <c r="E80" s="12">
        <f t="shared" si="1"/>
        <v>9.1514262857753933E-5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15.622</v>
      </c>
      <c r="E81" s="12">
        <f>D81*1000000/(972.526*1000000)</f>
        <v>1.6063323756896987E-2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0.41499999999999998</v>
      </c>
      <c r="E82" s="12">
        <f t="shared" si="1"/>
        <v>4.2672380995469527E-4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437.35399999999998</v>
      </c>
      <c r="E83" s="12">
        <f t="shared" si="1"/>
        <v>0.44970931368415856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1.913</v>
      </c>
      <c r="E84" s="12">
        <f t="shared" si="1"/>
        <v>1.9670425263694749E-3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168.648</v>
      </c>
      <c r="E85" s="12">
        <f t="shared" si="1"/>
        <v>0.1734123303644324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30" t="s">
        <v>72</v>
      </c>
      <c r="C88" s="30"/>
      <c r="D88" s="30"/>
      <c r="E88" s="30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4" t="s">
        <v>39</v>
      </c>
      <c r="C90" s="25"/>
      <c r="D90" s="25"/>
      <c r="E90" s="26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v>1032.54</v>
      </c>
      <c r="E91" s="12">
        <f>D91*1000000/(634.529*1000000)</f>
        <v>1.6272542310910927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5">
        <v>6.0000000000000002E-5</v>
      </c>
      <c r="E92" s="12">
        <f t="shared" ref="E92:E117" si="2">D92*1000000/(634.529*1000000)</f>
        <v>9.4558325939397569E-8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v>8013.6170000000002</v>
      </c>
      <c r="E93" s="12">
        <f>D93*1000000/(634.529*1000000)</f>
        <v>12.629236803991622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v>5.9999999999999995E-4</v>
      </c>
      <c r="E94" s="12">
        <f t="shared" si="2"/>
        <v>9.4558325939397571E-7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v>1.4E-3</v>
      </c>
      <c r="E95" s="12">
        <f t="shared" si="2"/>
        <v>2.2063609385859432E-6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v>2.9999999999999997E-4</v>
      </c>
      <c r="E96" s="12">
        <f t="shared" si="2"/>
        <v>4.7279162969698786E-7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v>1.2E-2</v>
      </c>
      <c r="E97" s="12">
        <f t="shared" si="2"/>
        <v>1.8911665187879512E-5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5">
        <v>2.0000000000000001E-4</v>
      </c>
      <c r="E98" s="12">
        <f t="shared" si="2"/>
        <v>3.151944197979919E-7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v>82.667000000000002</v>
      </c>
      <c r="E99" s="12">
        <f t="shared" si="2"/>
        <v>0.13028088550720299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v>641550.38300000003</v>
      </c>
      <c r="E100" s="12">
        <f t="shared" si="2"/>
        <v>1011.0655037043224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v>7.5490000000000004</v>
      </c>
      <c r="E101" s="12">
        <f t="shared" si="2"/>
        <v>1.1897013375275205E-2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v>0.01</v>
      </c>
      <c r="E102" s="12">
        <f t="shared" si="2"/>
        <v>1.5759720989899595E-5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v>4232.4110000000001</v>
      </c>
      <c r="E103" s="12">
        <f t="shared" si="2"/>
        <v>6.6701616474581931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v>3.0479999999999999E-3</v>
      </c>
      <c r="E105" s="12">
        <f t="shared" si="2"/>
        <v>4.8035629577213962E-6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v>0.59699999999999998</v>
      </c>
      <c r="E106" s="12">
        <f t="shared" si="2"/>
        <v>9.4085534309700577E-4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5">
        <v>0</v>
      </c>
      <c r="E107" s="12">
        <f t="shared" si="2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v>0.03</v>
      </c>
      <c r="E108" s="12">
        <f t="shared" si="2"/>
        <v>4.7279162969698784E-5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v>0.60299999999999998</v>
      </c>
      <c r="E109" s="12">
        <f t="shared" si="2"/>
        <v>9.5031117569094553E-4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2">
        <v>0</v>
      </c>
      <c r="E110" s="12">
        <f t="shared" si="2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2">
        <v>0</v>
      </c>
      <c r="E111" s="12">
        <f t="shared" si="2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20">
        <v>1.1999999999999999E-3</v>
      </c>
      <c r="E112" s="12">
        <f t="shared" si="2"/>
        <v>1.8911665187879514E-6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9"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v>0.81399999999999995</v>
      </c>
      <c r="E116" s="12">
        <f t="shared" si="2"/>
        <v>1.2828412885778271E-3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7" t="s">
        <v>82</v>
      </c>
      <c r="C118" s="28"/>
      <c r="D118" s="28"/>
      <c r="E118" s="29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6" t="s">
        <v>69</v>
      </c>
      <c r="E120" s="6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2" t="s">
        <v>84</v>
      </c>
      <c r="C129" s="22"/>
      <c r="D129" s="22"/>
      <c r="E129" s="22"/>
      <c r="F129" s="22"/>
      <c r="G129" s="23"/>
    </row>
    <row r="130" spans="1:7" ht="15" customHeight="1" x14ac:dyDescent="0.3">
      <c r="B130" s="1"/>
      <c r="C130" s="1"/>
      <c r="D130" s="1"/>
      <c r="E130" s="1"/>
      <c r="F130" s="1"/>
      <c r="G130" s="11"/>
    </row>
    <row r="131" spans="1:7" ht="15" customHeight="1" x14ac:dyDescent="0.3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4" t="s">
        <v>39</v>
      </c>
      <c r="C133" s="25"/>
      <c r="D133" s="25"/>
      <c r="E133" s="26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3683.665</v>
      </c>
      <c r="E134" s="12">
        <f>D134*1000000/(2426.826*1000000)</f>
        <v>1.5178941547519269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0.215337</v>
      </c>
      <c r="E135" s="12">
        <f t="shared" ref="E135:E171" si="4">D135*1000000/(2426.826*1000000)</f>
        <v>8.8731948644031345E-5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 t="shared" si="3"/>
        <v>28593.563000000002</v>
      </c>
      <c r="E136" s="12">
        <f t="shared" si="4"/>
        <v>11.782288058558795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5.9999999999999995E-4</v>
      </c>
      <c r="E137" s="12">
        <f t="shared" si="4"/>
        <v>2.4723651386625989E-7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1.4E-3</v>
      </c>
      <c r="E138" s="12">
        <f t="shared" si="4"/>
        <v>5.7688519902127305E-7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2.9999999999999997E-4</v>
      </c>
      <c r="E139" s="12">
        <f t="shared" si="4"/>
        <v>1.2361825693312995E-7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0.114</v>
      </c>
      <c r="E140" s="12">
        <f t="shared" si="4"/>
        <v>4.6974937634589377E-5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8.7100000000000011E-2</v>
      </c>
      <c r="E141" s="12">
        <f t="shared" si="4"/>
        <v>3.5890500596252063E-5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298.59000000000003</v>
      </c>
      <c r="E142" s="12">
        <f t="shared" si="4"/>
        <v>0.12303725112554426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2319983.946</v>
      </c>
      <c r="E143" s="12">
        <f t="shared" si="4"/>
        <v>955.97457172454881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29.844999999999999</v>
      </c>
      <c r="E144" s="12">
        <f t="shared" si="4"/>
        <v>1.229795626056421E-2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1.15E-2</v>
      </c>
      <c r="E145" s="12">
        <f t="shared" si="4"/>
        <v>4.7386998491033141E-6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10404.032999999999</v>
      </c>
      <c r="E146" s="12">
        <f t="shared" si="4"/>
        <v>4.287094748449209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2.1298000000000001E-2</v>
      </c>
      <c r="E148" s="12">
        <f t="shared" si="4"/>
        <v>8.7760721205393383E-6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787.97230000000002</v>
      </c>
      <c r="E149" s="12">
        <f t="shared" si="4"/>
        <v>0.32469254079196447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0.11910999999999999</v>
      </c>
      <c r="E151" s="12">
        <f t="shared" si="4"/>
        <v>4.9080568611017027E-5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1.7792000000000001</v>
      </c>
      <c r="E152" s="12">
        <f t="shared" si="4"/>
        <v>7.3313867578474927E-4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0</v>
      </c>
      <c r="E153" s="12">
        <f t="shared" si="4"/>
        <v>0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0.81399999999999995</v>
      </c>
      <c r="E158" s="12">
        <f t="shared" si="4"/>
        <v>3.3541753714522589E-4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2.0954999999999999</v>
      </c>
      <c r="E159" s="12">
        <f t="shared" si="4"/>
        <v>8.6347352467791268E-4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7" t="s">
        <v>38</v>
      </c>
      <c r="C161" s="28"/>
      <c r="D161" s="28"/>
      <c r="E161" s="29"/>
    </row>
    <row r="162" spans="1:5" ht="15.75" x14ac:dyDescent="0.25">
      <c r="A162" s="2" t="s">
        <v>73</v>
      </c>
      <c r="B162" s="6">
        <v>1</v>
      </c>
      <c r="C162" s="7" t="s">
        <v>23</v>
      </c>
      <c r="D162" s="6">
        <f>D34+D77</f>
        <v>0.72099999999999997</v>
      </c>
      <c r="E162" s="12">
        <f t="shared" si="4"/>
        <v>2.9709587749595561E-4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6">
        <f t="shared" ref="D163:D171" si="5">D35+D78</f>
        <v>12.491</v>
      </c>
      <c r="E163" s="12">
        <f t="shared" si="4"/>
        <v>5.1470521578390873E-3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27.520999999999997</v>
      </c>
      <c r="E164" s="12">
        <f t="shared" si="4"/>
        <v>1.1340326830188895E-2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0.23800000000000002</v>
      </c>
      <c r="E165" s="12">
        <f t="shared" si="4"/>
        <v>9.8070483833616429E-5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16.402000000000001</v>
      </c>
      <c r="E166" s="12">
        <f t="shared" si="4"/>
        <v>6.7586221673906583E-3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0.42799999999999999</v>
      </c>
      <c r="E167" s="12">
        <f t="shared" si="4"/>
        <v>1.7636204655793205E-4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665.28399999999999</v>
      </c>
      <c r="E168" s="12">
        <f t="shared" si="4"/>
        <v>0.27413749481833471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2.0060000000000002</v>
      </c>
      <c r="E169" s="12">
        <f t="shared" si="4"/>
        <v>8.2659407802619558E-4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209.625</v>
      </c>
      <c r="E170" s="12">
        <f t="shared" si="4"/>
        <v>8.637825703202455E-2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B88:E88"/>
    <mergeCell ref="B33:E33"/>
    <mergeCell ref="B5:E5"/>
    <mergeCell ref="D2:J2"/>
    <mergeCell ref="B3:E3"/>
    <mergeCell ref="B46:E46"/>
    <mergeCell ref="B48:E48"/>
    <mergeCell ref="B76:E76"/>
    <mergeCell ref="B129:G129"/>
    <mergeCell ref="B133:E133"/>
    <mergeCell ref="B161:E161"/>
    <mergeCell ref="B90:E90"/>
    <mergeCell ref="B118:E1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Centrenergo</cp:lastModifiedBy>
  <cp:lastPrinted>2020-02-10T07:50:29Z</cp:lastPrinted>
  <dcterms:created xsi:type="dcterms:W3CDTF">2019-11-07T11:23:32Z</dcterms:created>
  <dcterms:modified xsi:type="dcterms:W3CDTF">2020-05-06T19:38:00Z</dcterms:modified>
</cp:coreProperties>
</file>